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ME" sheetId="1" r:id="rId4"/>
    <sheet state="visible" name="Grants Summary" sheetId="2" r:id="rId5"/>
    <sheet state="visible" name="Spending" sheetId="3" r:id="rId6"/>
    <sheet state="visible" name="Field Costs" sheetId="4" r:id="rId7"/>
    <sheet state="visible" name="Staff Costs" sheetId="5" r:id="rId8"/>
    <sheet state="visible" name="Cash Flow" sheetId="6" r:id="rId9"/>
  </sheets>
  <definedNames/>
  <calcPr/>
</workbook>
</file>

<file path=xl/sharedStrings.xml><?xml version="1.0" encoding="utf-8"?>
<sst xmlns="http://schemas.openxmlformats.org/spreadsheetml/2006/main" count="390" uniqueCount="169">
  <si>
    <t>GRANT</t>
  </si>
  <si>
    <t xml:space="preserve">Template budget tracker. Tracks actual vs budeting spending. </t>
  </si>
  <si>
    <t>EXCHANGE RATES</t>
  </si>
  <si>
    <t>FUND NO</t>
  </si>
  <si>
    <t>DESCRIPTION</t>
  </si>
  <si>
    <t>CODE</t>
  </si>
  <si>
    <t>DATE</t>
  </si>
  <si>
    <t>AMOUNT</t>
  </si>
  <si>
    <t>Notes</t>
  </si>
  <si>
    <t>Grant 1</t>
  </si>
  <si>
    <t>This is based off fund expenditure report from SAP and can be adapted to other financial management systems</t>
  </si>
  <si>
    <t>GBP</t>
  </si>
  <si>
    <t>PINACLE/206EQU/LAPTOP-RA-DATA</t>
  </si>
  <si>
    <t>206EQU</t>
  </si>
  <si>
    <t>USD</t>
  </si>
  <si>
    <t>PINACLE/206EQU/LAPTOP-RA-FIELD</t>
  </si>
  <si>
    <t>PINACLE/206EQU/LAPTOP-RM</t>
  </si>
  <si>
    <t>UCT/206EQU/TABLET-RENTAL</t>
  </si>
  <si>
    <t>Sheets "Grants Summary" and "Spending" have to be manually updated, but everything else can be set up at the start of a project and will update automatically</t>
  </si>
  <si>
    <t>Budgeting exchange rate</t>
  </si>
  <si>
    <t>GRANT1-INCOME</t>
  </si>
  <si>
    <t xml:space="preserve">This template assumes that there are two grants. If there is more than one donor / grant from a project, append the speding reports from all grants in the "Spending" sheet. </t>
  </si>
  <si>
    <t xml:space="preserve">Classification: This uses alphanumberic codes to classify line items so that they can be easiy categorised. Some expenses (eg - Salary payments in this example) have to be manually inserted as these have default classification by the home institution and cannot be changed. These codes are established at the start of the project and are used in the description when classifying expenses. </t>
  </si>
  <si>
    <t>This template assumes that the codes link to the line item in the funder budget. It may be useful to disaggrate costs further for tracking internally. This system makes that easy by adding more code - eg- if you want to split field costs by location .</t>
  </si>
  <si>
    <t xml:space="preserve">This template only accounts for actual spend. It is important to also keep track or pending expdenditures - eg. equipment rental paid to the home institution / salaries for support staff. </t>
  </si>
  <si>
    <t>Grants Summary</t>
  </si>
  <si>
    <t xml:space="preserve">This sheet tracks the incoming funds from donors and exchange rates.
When another tranche of funding comes in, this needs to be updated. </t>
  </si>
  <si>
    <t>Spending</t>
  </si>
  <si>
    <t>All spending on project to date. This is a fund download that is downloaded from the finance management system. 
This needs to be regularly updated (suggest every 2 months, or monthly during times of high spending)</t>
  </si>
  <si>
    <t>Fields:
Grant: Name of donor that can link to the donor name colum in the "Spending" sheet
Fund no: fund classification on finance management system
Description: Expenditure description captured in the finance management system
Date: Date expense was assigned to fund
Code: Expense category. This can be manually inputted or programmed (I use stata to extract the code or assign a code on expenses that I did not put on system - eg. default staff payment categorisation
Amount: Value of expense in local currency</t>
  </si>
  <si>
    <t>GRANT1-OVERHEAD</t>
  </si>
  <si>
    <t>OVRHD</t>
  </si>
  <si>
    <t>Field costs</t>
  </si>
  <si>
    <t xml:space="preserve">This sheet tracks expenditure against the budget for field related costs. 
The budgeted amounts are the line items that have been approved by the funder
The Spent section is generated from the "Spending" tab
The Remaining section subtracts the spent from the budgeted amounts and highlight cells that are nearing or have exceded the budgeted amounts.
If there are multple grants for a project, add columns for each grant. </t>
  </si>
  <si>
    <t>Staff costs</t>
  </si>
  <si>
    <t xml:space="preserve">This sheet tracks expenditure against the budget for staff related costs and mirrors the Field costs tab
</t>
  </si>
  <si>
    <t>Cash flow</t>
  </si>
  <si>
    <t>This sheet shows a summary of how total received and spend, current amount in fund and total budget remaining</t>
  </si>
  <si>
    <t>Grant 2</t>
  </si>
  <si>
    <t>U0 Payroll Postings - August</t>
  </si>
  <si>
    <t>Average exchange rate</t>
  </si>
  <si>
    <t>101LAB</t>
  </si>
  <si>
    <t>U0 Payroll Postings - December</t>
  </si>
  <si>
    <t>U0 Payroll Postings - January</t>
  </si>
  <si>
    <t>102LAB</t>
  </si>
  <si>
    <t>U0 Payroll Postings - September</t>
  </si>
  <si>
    <t>Weighted exchange rate</t>
  </si>
  <si>
    <t>U0 Payroll Postings - October</t>
  </si>
  <si>
    <t>U0 Payroll Postings - November</t>
  </si>
  <si>
    <t>Current exchange rate</t>
  </si>
  <si>
    <t>U0 Payroll Postings - February</t>
  </si>
  <si>
    <t>VENUE1/200FGS/VENUE-HIRE</t>
  </si>
  <si>
    <t>200FGS</t>
  </si>
  <si>
    <t>Conservative exchange rate</t>
  </si>
  <si>
    <t>ABOUTTHYME/200FGS/FOOD</t>
  </si>
  <si>
    <t>CAFE/201MTG/WORKSHOP-PARTNER1-TOC</t>
  </si>
  <si>
    <t>201MTG</t>
  </si>
  <si>
    <t>CAFE/201MTG/WORKSHOP-PARTNER1-DESIGN</t>
  </si>
  <si>
    <t>EFT/202TRA/TRAIN-STIPEND-SURVEYORS</t>
  </si>
  <si>
    <t>202TRA</t>
  </si>
  <si>
    <t>ABOUTTHYME/200FGS/TRAIN-LUNCH</t>
  </si>
  <si>
    <t>GRANT2-INCOME</t>
  </si>
  <si>
    <t>GRANT2-OVERHEAD</t>
  </si>
  <si>
    <t>Status</t>
  </si>
  <si>
    <t>EFT/200FGS/TRANSPORT-PARTICIPANTS</t>
  </si>
  <si>
    <t>Budget GBP</t>
  </si>
  <si>
    <t>Budget ZAR</t>
  </si>
  <si>
    <t>GBP receieved</t>
  </si>
  <si>
    <t xml:space="preserve">ZAR receieved </t>
  </si>
  <si>
    <t xml:space="preserve">Exchange rate </t>
  </si>
  <si>
    <t>Proportion received</t>
  </si>
  <si>
    <t>Weighted ER</t>
  </si>
  <si>
    <t>Deliverables</t>
  </si>
  <si>
    <t>Project summary</t>
  </si>
  <si>
    <t>Received</t>
  </si>
  <si>
    <t xml:space="preserve">Average actual received exchange rate to date </t>
  </si>
  <si>
    <t>Less than 10% of line item budget remaining</t>
  </si>
  <si>
    <t>Less that 10% overspend on budget line item</t>
  </si>
  <si>
    <t xml:space="preserve">More than 10% overspend on budget ine item </t>
  </si>
  <si>
    <t>Budget</t>
  </si>
  <si>
    <t>Spent</t>
  </si>
  <si>
    <t>Remaining</t>
  </si>
  <si>
    <t>Progress Report 1</t>
  </si>
  <si>
    <t>Progress Report 2</t>
  </si>
  <si>
    <t xml:space="preserve">Pending </t>
  </si>
  <si>
    <t>Category</t>
  </si>
  <si>
    <t>Code</t>
  </si>
  <si>
    <t>ZAR</t>
  </si>
  <si>
    <t>Progress Report 3</t>
  </si>
  <si>
    <t>Final report</t>
  </si>
  <si>
    <t>5. Field  Costs</t>
  </si>
  <si>
    <t xml:space="preserve">Total </t>
  </si>
  <si>
    <t>Focus groups</t>
  </si>
  <si>
    <t>Budget USD</t>
  </si>
  <si>
    <t>USD Receieved</t>
  </si>
  <si>
    <t>Pending</t>
  </si>
  <si>
    <t>Meetings</t>
  </si>
  <si>
    <t>Baseline Training</t>
  </si>
  <si>
    <t>Baseline Surveyor wage</t>
  </si>
  <si>
    <t>203SAL</t>
  </si>
  <si>
    <t>Baseline Supervisor Wage</t>
  </si>
  <si>
    <t>204SAL</t>
  </si>
  <si>
    <t>Baseline Backcheck wage</t>
  </si>
  <si>
    <t>205SAL</t>
  </si>
  <si>
    <t>Research Associate - Field</t>
  </si>
  <si>
    <t>Baseline equipment rental</t>
  </si>
  <si>
    <t>Baseline transport</t>
  </si>
  <si>
    <t>207TRP</t>
  </si>
  <si>
    <t>Research Associate - Data</t>
  </si>
  <si>
    <t>Baseline communication</t>
  </si>
  <si>
    <t>208COM</t>
  </si>
  <si>
    <t>Reasearch Manager</t>
  </si>
  <si>
    <t>103LAB</t>
  </si>
  <si>
    <t>Baseline printing and stationery</t>
  </si>
  <si>
    <t>209PRI</t>
  </si>
  <si>
    <t>Grant Manager</t>
  </si>
  <si>
    <t>104LAB</t>
  </si>
  <si>
    <t>Baseline refreshements</t>
  </si>
  <si>
    <t>210REF</t>
  </si>
  <si>
    <t>Administrative Associate</t>
  </si>
  <si>
    <t>105LAB</t>
  </si>
  <si>
    <t>Baseline translation</t>
  </si>
  <si>
    <t>211TLN</t>
  </si>
  <si>
    <t>Executive Director</t>
  </si>
  <si>
    <t>106LAB</t>
  </si>
  <si>
    <t>Baseline compensation</t>
  </si>
  <si>
    <t>212CPN</t>
  </si>
  <si>
    <t>Total Budget</t>
  </si>
  <si>
    <t>Total</t>
  </si>
  <si>
    <t>Total expected budget in local currency (total in foreign amount multiplied by average exchange rate to date)</t>
  </si>
  <si>
    <t>Total received</t>
  </si>
  <si>
    <t>Endline Training</t>
  </si>
  <si>
    <t>213TRA</t>
  </si>
  <si>
    <t>From Spending tab</t>
  </si>
  <si>
    <t>Overhead paid</t>
  </si>
  <si>
    <t>Endline Surveyor wage</t>
  </si>
  <si>
    <t>214SAL</t>
  </si>
  <si>
    <t xml:space="preserve">From Spending tab </t>
  </si>
  <si>
    <t>Total spent</t>
  </si>
  <si>
    <t>Endline Supervisor Wage</t>
  </si>
  <si>
    <t>215SAL</t>
  </si>
  <si>
    <t>From field costs and staff costs tab</t>
  </si>
  <si>
    <t>Remaining in fund</t>
  </si>
  <si>
    <t>Endline Backcheck wage</t>
  </si>
  <si>
    <t>216SAL</t>
  </si>
  <si>
    <t>Amount available in fund</t>
  </si>
  <si>
    <t>Pending ZAR</t>
  </si>
  <si>
    <t>Expected amount still to be paid by donor using average exchange rate to date</t>
  </si>
  <si>
    <t>Pending overhead</t>
  </si>
  <si>
    <t>Endline equipment rental</t>
  </si>
  <si>
    <t>217EQU</t>
  </si>
  <si>
    <t xml:space="preserve">Remaing overhead to be deducted and paid to host institution - Assumes overhead of 15% for Grant 1 and 9% for Grant 2. </t>
  </si>
  <si>
    <t>Remaining budget</t>
  </si>
  <si>
    <t>Total amount remainig to be spent</t>
  </si>
  <si>
    <t>Checks remaining funds</t>
  </si>
  <si>
    <t>Endline transport</t>
  </si>
  <si>
    <t>218TRP</t>
  </si>
  <si>
    <t>From Spending tab - This should be equal to the amounts in row 6. This check ensures that you haven't missed any expenses in field and staff costs</t>
  </si>
  <si>
    <t>Checks balance</t>
  </si>
  <si>
    <t>Endline communication</t>
  </si>
  <si>
    <t>219COM</t>
  </si>
  <si>
    <t>Endline printing and stationery</t>
  </si>
  <si>
    <t>220PRI</t>
  </si>
  <si>
    <t>Endline refreshements</t>
  </si>
  <si>
    <t>221REF</t>
  </si>
  <si>
    <t>Endline translation</t>
  </si>
  <si>
    <t>222TLN</t>
  </si>
  <si>
    <t>Endline compensation</t>
  </si>
  <si>
    <t>223CPN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</si>
</sst>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00_);_(* \(#,##0.00\);_(* &quot;-&quot;??_);_(@_)"/>
  </numFmts>
  <fonts count="21">
    <font>
      <sz val="10.0"/>
      <color rgb="FF000000"/>
      <name val="Arial"/>
    </font>
    <font>
      <color theme="1"/>
      <name val="Calibri"/>
    </font>
    <font>
      <b/>
      <sz val="11.0"/>
      <color theme="1"/>
      <name val="Arial"/>
    </font>
    <font>
      <sz val="10.0"/>
      <color theme="1"/>
      <name val="Arial"/>
    </font>
    <font>
      <b/>
      <color theme="1"/>
      <name val="Calibri"/>
    </font>
    <font>
      <sz val="10.0"/>
      <color theme="1"/>
      <name val="Calibri"/>
    </font>
    <font/>
    <font>
      <sz val="10.0"/>
      <color rgb="FF000000"/>
      <name val="Calibri"/>
    </font>
    <font>
      <sz val="11.0"/>
      <color theme="1"/>
      <name val="Arial"/>
    </font>
    <font>
      <b/>
      <sz val="10.0"/>
      <color theme="1"/>
      <name val="Arial"/>
    </font>
    <font>
      <b/>
      <sz val="10.0"/>
      <name val="Arial"/>
    </font>
    <font>
      <sz val="11.0"/>
      <color rgb="FF000000"/>
      <name val="Calibri"/>
    </font>
    <font>
      <sz val="11.0"/>
      <color theme="1"/>
      <name val="Calibri"/>
    </font>
    <font>
      <b/>
      <sz val="11.0"/>
      <color theme="1"/>
      <name val="Calibri"/>
    </font>
    <font>
      <sz val="10.0"/>
      <name val="Arial"/>
    </font>
    <font>
      <b/>
      <sz val="14.0"/>
      <color theme="1"/>
      <name val="Arial"/>
    </font>
    <font>
      <sz val="14.0"/>
      <color theme="1"/>
      <name val="Arial"/>
    </font>
    <font>
      <sz val="10.0"/>
    </font>
    <font>
      <i/>
      <sz val="8.0"/>
      <color theme="1"/>
      <name val="Arial"/>
    </font>
    <font>
      <sz val="8.0"/>
      <color theme="1"/>
      <name val="Arial"/>
    </font>
    <font>
      <b/>
      <color theme="1"/>
      <name val="Arial"/>
    </font>
  </fonts>
  <fills count="5">
    <fill>
      <patternFill patternType="none"/>
    </fill>
    <fill>
      <patternFill patternType="lightGray"/>
    </fill>
    <fill>
      <patternFill patternType="solid">
        <fgColor rgb="FFFCE8B2"/>
        <bgColor rgb="FFFCE8B2"/>
      </patternFill>
    </fill>
    <fill>
      <patternFill patternType="solid">
        <fgColor rgb="FFF4C7C3"/>
        <bgColor rgb="FFF4C7C3"/>
      </patternFill>
    </fill>
    <fill>
      <patternFill patternType="solid">
        <fgColor rgb="FFCC0000"/>
        <bgColor rgb="FFCC0000"/>
      </patternFill>
    </fill>
  </fills>
  <borders count="17">
    <border/>
    <border>
      <left style="thin">
        <color rgb="FF000000"/>
      </lef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rder>
    <border>
      <left style="thin">
        <color rgb="FF000000"/>
      </left>
    </border>
    <border>
      <left style="thin">
        <color rgb="FF000000"/>
      </left>
      <bottom style="thin">
        <color rgb="FF000000"/>
      </bottom>
    </border>
    <border>
      <top style="thin">
        <color rgb="FF000000"/>
      </top>
    </border>
    <border>
      <top style="thin">
        <color rgb="FF000000"/>
      </top>
      <bottom style="double">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shrinkToFit="0" vertical="bottom" wrapText="0"/>
    </xf>
    <xf borderId="0" fillId="0" fontId="3" numFmtId="0" xfId="0" applyAlignment="1" applyFont="1">
      <alignment readingOrder="0" shrinkToFit="0" vertical="bottom" wrapText="0"/>
    </xf>
    <xf borderId="0" fillId="0" fontId="4" numFmtId="0" xfId="0" applyAlignment="1" applyFont="1">
      <alignment readingOrder="0" shrinkToFit="0" wrapText="1"/>
    </xf>
    <xf borderId="0" fillId="0" fontId="5" numFmtId="0" xfId="0" applyAlignment="1" applyFont="1">
      <alignment readingOrder="0"/>
    </xf>
    <xf borderId="1" fillId="0" fontId="1" numFmtId="0" xfId="0" applyBorder="1" applyFont="1"/>
    <xf borderId="2" fillId="0" fontId="1" numFmtId="0" xfId="0" applyBorder="1" applyFont="1"/>
    <xf borderId="0" fillId="0" fontId="3" numFmtId="14" xfId="0" applyAlignment="1" applyFont="1" applyNumberFormat="1">
      <alignment readingOrder="0" shrinkToFit="0" vertical="bottom" wrapText="0"/>
    </xf>
    <xf borderId="3" fillId="0" fontId="1" numFmtId="0" xfId="0" applyBorder="1" applyFont="1"/>
    <xf borderId="0" fillId="0" fontId="1" numFmtId="0" xfId="0" applyAlignment="1" applyFont="1">
      <alignment readingOrder="0" shrinkToFit="0" wrapText="1"/>
    </xf>
    <xf borderId="0" fillId="0" fontId="3" numFmtId="0" xfId="0" applyAlignment="1" applyFont="1">
      <alignment shrinkToFit="0" vertical="bottom" wrapText="0"/>
    </xf>
    <xf borderId="4" fillId="0" fontId="3" numFmtId="0" xfId="0" applyAlignment="1" applyBorder="1" applyFont="1">
      <alignment shrinkToFit="0" vertical="bottom" wrapText="0"/>
    </xf>
    <xf borderId="0" fillId="0" fontId="5" numFmtId="0" xfId="0" applyFont="1"/>
    <xf borderId="0" fillId="0" fontId="3" numFmtId="164" xfId="0" applyAlignment="1" applyFont="1" applyNumberFormat="1">
      <alignment shrinkToFit="0" vertical="bottom" wrapText="0"/>
    </xf>
    <xf borderId="0" fillId="0" fontId="6" numFmtId="0" xfId="0" applyAlignment="1" applyFont="1">
      <alignment readingOrder="0"/>
    </xf>
    <xf borderId="0" fillId="0" fontId="7" numFmtId="164" xfId="0" applyAlignment="1" applyFont="1" applyNumberFormat="1">
      <alignment readingOrder="0" shrinkToFit="0" vertical="center" wrapText="1"/>
    </xf>
    <xf borderId="5" fillId="0" fontId="3" numFmtId="164" xfId="0" applyAlignment="1" applyBorder="1" applyFont="1" applyNumberFormat="1">
      <alignment readingOrder="0" shrinkToFit="0" vertical="bottom" wrapText="0"/>
    </xf>
    <xf borderId="0" fillId="0" fontId="1" numFmtId="0" xfId="0" applyFont="1"/>
    <xf borderId="6" fillId="0" fontId="3" numFmtId="0" xfId="0" applyAlignment="1" applyBorder="1" applyFont="1">
      <alignment shrinkToFit="0" vertical="bottom" wrapText="0"/>
    </xf>
    <xf borderId="0" fillId="0" fontId="3" numFmtId="14" xfId="0" applyAlignment="1" applyFont="1" applyNumberFormat="1">
      <alignment shrinkToFit="0" vertical="bottom" wrapText="0"/>
    </xf>
    <xf borderId="5" fillId="0" fontId="3" numFmtId="164" xfId="0" applyAlignment="1" applyBorder="1" applyFont="1" applyNumberFormat="1">
      <alignment shrinkToFit="0" vertical="bottom" wrapText="0"/>
    </xf>
    <xf borderId="6" fillId="0" fontId="1" numFmtId="0" xfId="0" applyBorder="1" applyFont="1"/>
    <xf borderId="5" fillId="0" fontId="1" numFmtId="0" xfId="0" applyBorder="1" applyFont="1"/>
    <xf borderId="7" fillId="0" fontId="1" numFmtId="0" xfId="0" applyBorder="1" applyFont="1"/>
    <xf borderId="8" fillId="0" fontId="1" numFmtId="0" xfId="0" applyBorder="1" applyFont="1"/>
    <xf borderId="9" fillId="0" fontId="1" numFmtId="0" xfId="0" applyBorder="1" applyFont="1"/>
    <xf borderId="0" fillId="0" fontId="2" numFmtId="0" xfId="0" applyAlignment="1" applyFont="1">
      <alignment shrinkToFit="0" vertical="bottom" wrapText="0"/>
    </xf>
    <xf borderId="0" fillId="0" fontId="8" numFmtId="0" xfId="0" applyAlignment="1" applyFont="1">
      <alignment shrinkToFit="0" vertical="bottom" wrapText="0"/>
    </xf>
    <xf borderId="0" fillId="0" fontId="1" numFmtId="0" xfId="0" applyAlignment="1" applyFont="1">
      <alignment shrinkToFit="0" wrapText="1"/>
    </xf>
    <xf borderId="10" fillId="0" fontId="9" numFmtId="0" xfId="0" applyAlignment="1" applyBorder="1" applyFont="1">
      <alignment shrinkToFit="0" vertical="top" wrapText="1"/>
    </xf>
    <xf borderId="10" fillId="0" fontId="9" numFmtId="0" xfId="0" applyAlignment="1" applyBorder="1" applyFont="1">
      <alignment readingOrder="0" shrinkToFit="0" vertical="top" wrapText="1"/>
    </xf>
    <xf borderId="10" fillId="0" fontId="10" numFmtId="0" xfId="0" applyAlignment="1" applyBorder="1" applyFont="1">
      <alignment readingOrder="0" shrinkToFit="0" vertical="top" wrapText="1"/>
    </xf>
    <xf borderId="0" fillId="0" fontId="11" numFmtId="0" xfId="0" applyAlignment="1" applyFont="1">
      <alignment horizontal="center" readingOrder="0" shrinkToFit="0" textRotation="0" vertical="center" wrapText="1"/>
    </xf>
    <xf borderId="10" fillId="0" fontId="11" numFmtId="0" xfId="0" applyAlignment="1" applyBorder="1" applyFont="1">
      <alignment readingOrder="0" shrinkToFit="0" vertical="center" wrapText="1"/>
    </xf>
    <xf borderId="10" fillId="0" fontId="12" numFmtId="0" xfId="0" applyAlignment="1" applyBorder="1" applyFont="1">
      <alignment shrinkToFit="0" vertical="center" wrapText="1"/>
    </xf>
    <xf borderId="10" fillId="0" fontId="11" numFmtId="164" xfId="0" applyAlignment="1" applyBorder="1" applyFont="1" applyNumberFormat="1">
      <alignment readingOrder="0" shrinkToFit="0" vertical="center" wrapText="1"/>
    </xf>
    <xf borderId="10" fillId="0" fontId="12" numFmtId="164" xfId="0" applyAlignment="1" applyBorder="1" applyFont="1" applyNumberFormat="1">
      <alignment shrinkToFit="0" vertical="center" wrapText="1"/>
    </xf>
    <xf borderId="0" fillId="2" fontId="1" numFmtId="0" xfId="0" applyFill="1" applyFont="1"/>
    <xf borderId="0" fillId="3" fontId="1" numFmtId="0" xfId="0" applyFill="1" applyFont="1"/>
    <xf borderId="0" fillId="4" fontId="1" numFmtId="0" xfId="0" applyFill="1" applyFont="1"/>
    <xf borderId="10" fillId="0" fontId="3" numFmtId="2" xfId="0" applyAlignment="1" applyBorder="1" applyFont="1" applyNumberFormat="1">
      <alignment shrinkToFit="0" vertical="bottom" wrapText="0"/>
    </xf>
    <xf borderId="2" fillId="0" fontId="9" numFmtId="0" xfId="0" applyAlignment="1" applyBorder="1" applyFont="1">
      <alignment horizontal="center" shrinkToFit="0" vertical="bottom" wrapText="0"/>
    </xf>
    <xf borderId="11" fillId="0" fontId="6" numFmtId="0" xfId="0" applyBorder="1" applyFont="1"/>
    <xf borderId="3" fillId="0" fontId="6" numFmtId="0" xfId="0" applyBorder="1" applyFont="1"/>
    <xf borderId="0" fillId="0" fontId="9" numFmtId="0" xfId="0" applyAlignment="1" applyFont="1">
      <alignment shrinkToFit="0" vertical="bottom" wrapText="0"/>
    </xf>
    <xf borderId="2" fillId="0" fontId="4" numFmtId="0" xfId="0" applyAlignment="1" applyBorder="1" applyFont="1">
      <alignment horizontal="center"/>
    </xf>
    <xf borderId="1" fillId="0" fontId="9" numFmtId="0" xfId="0" applyAlignment="1" applyBorder="1" applyFont="1">
      <alignment horizontal="center" readingOrder="0" shrinkToFit="0" vertical="bottom" wrapText="0"/>
    </xf>
    <xf borderId="12" fillId="0" fontId="6" numFmtId="0" xfId="0" applyBorder="1" applyFont="1"/>
    <xf borderId="13" fillId="0" fontId="9" numFmtId="0" xfId="0" applyAlignment="1" applyBorder="1" applyFont="1">
      <alignment readingOrder="0" shrinkToFit="0" vertical="bottom" wrapText="0"/>
    </xf>
    <xf borderId="5" fillId="0" fontId="9" numFmtId="0" xfId="0" applyAlignment="1" applyBorder="1" applyFont="1">
      <alignment readingOrder="0" shrinkToFit="0" vertical="bottom" wrapText="0"/>
    </xf>
    <xf borderId="13" fillId="0" fontId="4" numFmtId="0" xfId="0" applyBorder="1" applyFont="1"/>
    <xf borderId="14" fillId="0" fontId="10" numFmtId="164" xfId="0" applyAlignment="1" applyBorder="1" applyFont="1" applyNumberFormat="1">
      <alignment shrinkToFit="0" vertical="bottom" wrapText="0"/>
    </xf>
    <xf borderId="9" fillId="0" fontId="10" numFmtId="0" xfId="0" applyAlignment="1" applyBorder="1" applyFont="1">
      <alignment shrinkToFit="0" vertical="bottom" wrapText="0"/>
    </xf>
    <xf borderId="8" fillId="0" fontId="9" numFmtId="0" xfId="0" applyAlignment="1" applyBorder="1" applyFont="1">
      <alignment shrinkToFit="0" vertical="bottom" wrapText="0"/>
    </xf>
    <xf borderId="14" fillId="0" fontId="10" numFmtId="0" xfId="0" applyAlignment="1" applyBorder="1" applyFont="1">
      <alignment shrinkToFit="0" vertical="bottom" wrapText="0"/>
    </xf>
    <xf borderId="14" fillId="0" fontId="9" numFmtId="0" xfId="0" applyAlignment="1" applyBorder="1" applyFont="1">
      <alignment shrinkToFit="0" vertical="bottom" wrapText="0"/>
    </xf>
    <xf borderId="9" fillId="0" fontId="9" numFmtId="0" xfId="0" applyAlignment="1" applyBorder="1" applyFont="1">
      <alignment shrinkToFit="0" vertical="bottom" wrapText="0"/>
    </xf>
    <xf borderId="10" fillId="0" fontId="11" numFmtId="0" xfId="0" applyAlignment="1" applyBorder="1" applyFont="1">
      <alignment readingOrder="0" shrinkToFit="0" vertical="center" wrapText="0"/>
    </xf>
    <xf borderId="14" fillId="0" fontId="4" numFmtId="0" xfId="0" applyBorder="1" applyFont="1"/>
    <xf borderId="0" fillId="0" fontId="13" numFmtId="0" xfId="0" applyAlignment="1" applyFont="1">
      <alignment shrinkToFit="0" vertical="center" wrapText="1"/>
    </xf>
    <xf borderId="10" fillId="0" fontId="13" numFmtId="0" xfId="0" applyAlignment="1" applyBorder="1" applyFont="1">
      <alignment shrinkToFit="0" vertical="center" wrapText="1"/>
    </xf>
    <xf borderId="0" fillId="0" fontId="3" numFmtId="0" xfId="0" applyAlignment="1" applyFont="1">
      <alignment readingOrder="0" shrinkToFit="0" vertical="bottom" wrapText="1"/>
    </xf>
    <xf borderId="13" fillId="0" fontId="14" numFmtId="0" xfId="0" applyAlignment="1" applyBorder="1" applyFont="1">
      <alignment readingOrder="0" shrinkToFit="0" vertical="bottom" wrapText="0"/>
    </xf>
    <xf borderId="10" fillId="0" fontId="13" numFmtId="164" xfId="0" applyAlignment="1" applyBorder="1" applyFont="1" applyNumberFormat="1">
      <alignment shrinkToFit="0" vertical="center" wrapText="1"/>
    </xf>
    <xf borderId="13" fillId="0" fontId="14" numFmtId="164" xfId="0" applyAlignment="1" applyBorder="1" applyFont="1" applyNumberFormat="1">
      <alignment readingOrder="0" shrinkToFit="0" vertical="bottom" wrapText="0"/>
    </xf>
    <xf borderId="0" fillId="0" fontId="3" numFmtId="2" xfId="0" applyAlignment="1" applyFont="1" applyNumberFormat="1">
      <alignment shrinkToFit="0" vertical="bottom" wrapText="0"/>
    </xf>
    <xf borderId="0" fillId="0" fontId="15" numFmtId="0" xfId="0" applyAlignment="1" applyFont="1">
      <alignment shrinkToFit="0" vertical="bottom" wrapText="0"/>
    </xf>
    <xf borderId="0" fillId="0" fontId="16" numFmtId="0" xfId="0" applyAlignment="1" applyFont="1">
      <alignment shrinkToFit="0" vertical="bottom" wrapText="0"/>
    </xf>
    <xf borderId="13" fillId="0" fontId="3" numFmtId="164" xfId="0" applyAlignment="1" applyBorder="1" applyFont="1" applyNumberFormat="1">
      <alignment readingOrder="0" shrinkToFit="0" vertical="bottom" wrapText="0"/>
    </xf>
    <xf borderId="13" fillId="0" fontId="1" numFmtId="164" xfId="0" applyBorder="1" applyFont="1" applyNumberFormat="1"/>
    <xf borderId="0" fillId="0" fontId="3" numFmtId="164" xfId="0" applyAlignment="1" applyFont="1" applyNumberFormat="1">
      <alignment readingOrder="0" shrinkToFit="0" vertical="bottom" wrapText="0"/>
    </xf>
    <xf borderId="1" fillId="0" fontId="9" numFmtId="0" xfId="0" applyAlignment="1" applyBorder="1" applyFont="1">
      <alignment horizontal="center" shrinkToFit="0" vertical="bottom" wrapText="0"/>
    </xf>
    <xf borderId="15" fillId="0" fontId="6" numFmtId="0" xfId="0" applyBorder="1" applyFont="1"/>
    <xf borderId="15" fillId="0" fontId="9" numFmtId="0" xfId="0" applyAlignment="1" applyBorder="1" applyFont="1">
      <alignment shrinkToFit="0" vertical="bottom" wrapText="0"/>
    </xf>
    <xf borderId="13" fillId="0" fontId="9" numFmtId="0" xfId="0" applyAlignment="1" applyBorder="1" applyFont="1">
      <alignment horizontal="center" readingOrder="0" shrinkToFit="0" vertical="bottom" wrapText="0"/>
    </xf>
    <xf borderId="0" fillId="0" fontId="9" numFmtId="0" xfId="0" applyAlignment="1" applyFont="1">
      <alignment horizontal="center" readingOrder="0" shrinkToFit="0" vertical="bottom" wrapText="0"/>
    </xf>
    <xf borderId="5" fillId="0" fontId="6" numFmtId="0" xfId="0" applyBorder="1" applyFont="1"/>
    <xf borderId="13" fillId="0" fontId="9" numFmtId="164" xfId="0" applyAlignment="1" applyBorder="1" applyFont="1" applyNumberFormat="1">
      <alignment shrinkToFit="0" vertical="bottom" wrapText="0"/>
    </xf>
    <xf borderId="5" fillId="0" fontId="9" numFmtId="0" xfId="0" applyAlignment="1" applyBorder="1" applyFont="1">
      <alignment shrinkToFit="0" vertical="bottom" wrapText="0"/>
    </xf>
    <xf borderId="13" fillId="0" fontId="9" numFmtId="0" xfId="0" applyAlignment="1" applyBorder="1" applyFont="1">
      <alignment shrinkToFit="0" vertical="bottom" wrapText="0"/>
    </xf>
    <xf borderId="0" fillId="0" fontId="12" numFmtId="0" xfId="0" applyAlignment="1" applyFont="1">
      <alignment readingOrder="0" shrinkToFit="0" vertical="center" wrapText="0"/>
    </xf>
    <xf borderId="1" fillId="0" fontId="12" numFmtId="164" xfId="0" applyAlignment="1" applyBorder="1" applyFont="1" applyNumberFormat="1">
      <alignment horizontal="center" shrinkToFit="0" vertical="center" wrapText="0"/>
    </xf>
    <xf borderId="15" fillId="0" fontId="3" numFmtId="164" xfId="0" applyAlignment="1" applyBorder="1" applyFont="1" applyNumberFormat="1">
      <alignment readingOrder="0" shrinkToFit="0" vertical="bottom" wrapText="0"/>
    </xf>
    <xf borderId="15" fillId="0" fontId="3" numFmtId="0" xfId="0" applyAlignment="1" applyBorder="1" applyFont="1">
      <alignment shrinkToFit="0" vertical="bottom" wrapText="0"/>
    </xf>
    <xf borderId="15" fillId="0" fontId="3" numFmtId="40" xfId="0" applyAlignment="1" applyBorder="1" applyFont="1" applyNumberFormat="1">
      <alignment readingOrder="0" shrinkToFit="0" vertical="bottom" wrapText="0"/>
    </xf>
    <xf borderId="12" fillId="0" fontId="3" numFmtId="164" xfId="0" applyAlignment="1" applyBorder="1" applyFont="1" applyNumberFormat="1">
      <alignment shrinkToFit="0" vertical="bottom" wrapText="0"/>
    </xf>
    <xf borderId="1" fillId="0" fontId="3" numFmtId="164" xfId="0" applyAlignment="1" applyBorder="1" applyFont="1" applyNumberFormat="1">
      <alignment shrinkToFit="0" vertical="bottom" wrapText="0"/>
    </xf>
    <xf borderId="0" fillId="0" fontId="12" numFmtId="0" xfId="0" applyAlignment="1" applyFont="1">
      <alignment shrinkToFit="0" vertical="center" wrapText="0"/>
    </xf>
    <xf borderId="13" fillId="0" fontId="12" numFmtId="164" xfId="0" applyAlignment="1" applyBorder="1" applyFont="1" applyNumberFormat="1">
      <alignment horizontal="center" shrinkToFit="0" vertical="center" wrapText="0"/>
    </xf>
    <xf borderId="0" fillId="0" fontId="3" numFmtId="40" xfId="0" applyAlignment="1" applyFont="1" applyNumberFormat="1">
      <alignment readingOrder="0" shrinkToFit="0" vertical="bottom" wrapText="0"/>
    </xf>
    <xf borderId="13" fillId="0" fontId="3" numFmtId="164" xfId="0" applyAlignment="1" applyBorder="1" applyFont="1" applyNumberFormat="1">
      <alignment shrinkToFit="0" vertical="bottom" wrapText="0"/>
    </xf>
    <xf borderId="0" fillId="0" fontId="12" numFmtId="0" xfId="0" applyAlignment="1" applyFont="1">
      <alignment readingOrder="0" shrinkToFit="0" vertical="bottom" wrapText="0"/>
    </xf>
    <xf borderId="13" fillId="0" fontId="3" numFmtId="0" xfId="0" applyAlignment="1" applyBorder="1" applyFont="1">
      <alignment shrinkToFit="0" vertical="bottom" wrapText="0"/>
    </xf>
    <xf borderId="8" fillId="0" fontId="3" numFmtId="40" xfId="0" applyAlignment="1" applyBorder="1" applyFont="1" applyNumberFormat="1">
      <alignment readingOrder="0" shrinkToFit="0" vertical="bottom" wrapText="0"/>
    </xf>
    <xf borderId="0" fillId="0" fontId="5" numFmtId="164" xfId="0" applyAlignment="1" applyFont="1" applyNumberFormat="1">
      <alignment shrinkToFit="0" vertical="bottom" wrapText="0"/>
    </xf>
    <xf borderId="15" fillId="0" fontId="3" numFmtId="164" xfId="0" applyAlignment="1" applyBorder="1" applyFont="1" applyNumberFormat="1">
      <alignment shrinkToFit="0" vertical="bottom" wrapText="0"/>
    </xf>
    <xf borderId="0" fillId="0" fontId="4" numFmtId="0" xfId="0" applyFont="1"/>
    <xf borderId="0" fillId="0" fontId="4" numFmtId="0" xfId="0" applyAlignment="1" applyFont="1">
      <alignment readingOrder="0"/>
    </xf>
    <xf borderId="0" fillId="0" fontId="17" numFmtId="0" xfId="0" applyAlignment="1" applyFont="1">
      <alignment readingOrder="0"/>
    </xf>
    <xf borderId="0" fillId="0" fontId="17" numFmtId="164" xfId="0" applyAlignment="1" applyFont="1" applyNumberFormat="1">
      <alignment readingOrder="0" shrinkToFit="0" vertical="bottom" wrapText="0"/>
    </xf>
    <xf borderId="0" fillId="0" fontId="5" numFmtId="164" xfId="0" applyAlignment="1" applyFont="1" applyNumberFormat="1">
      <alignment readingOrder="0" shrinkToFit="0" vertical="bottom" wrapText="0"/>
    </xf>
    <xf borderId="15" fillId="0" fontId="5" numFmtId="164" xfId="0" applyAlignment="1" applyBorder="1" applyFont="1" applyNumberFormat="1">
      <alignment shrinkToFit="0" vertical="bottom" wrapText="0"/>
    </xf>
    <xf borderId="0" fillId="0" fontId="5" numFmtId="0" xfId="0" applyAlignment="1" applyFont="1">
      <alignment readingOrder="0" shrinkToFit="0" vertical="bottom" wrapText="0"/>
    </xf>
    <xf borderId="0" fillId="0" fontId="5" numFmtId="0" xfId="0" applyAlignment="1" applyFont="1">
      <alignment shrinkToFit="0" vertical="bottom" wrapText="0"/>
    </xf>
    <xf borderId="0" fillId="0" fontId="4" numFmtId="164" xfId="0" applyFont="1" applyNumberFormat="1"/>
    <xf borderId="0" fillId="0" fontId="9" numFmtId="164" xfId="0" applyAlignment="1" applyFont="1" applyNumberFormat="1">
      <alignment shrinkToFit="0" vertical="bottom" wrapText="0"/>
    </xf>
    <xf borderId="0" fillId="0" fontId="17" numFmtId="0" xfId="0" applyAlignment="1" applyFont="1">
      <alignment readingOrder="0" shrinkToFit="0" vertical="bottom" wrapText="0"/>
    </xf>
    <xf borderId="16" fillId="0" fontId="5" numFmtId="164" xfId="0" applyAlignment="1" applyBorder="1" applyFont="1" applyNumberFormat="1">
      <alignment shrinkToFit="0" vertical="bottom" wrapText="0"/>
    </xf>
    <xf borderId="0" fillId="0" fontId="4" numFmtId="40" xfId="0" applyFont="1" applyNumberFormat="1"/>
    <xf borderId="0" fillId="0" fontId="18" numFmtId="0" xfId="0" applyAlignment="1" applyFont="1">
      <alignment horizontal="right" shrinkToFit="0" vertical="bottom" wrapText="1"/>
    </xf>
    <xf borderId="0" fillId="0" fontId="19" numFmtId="40" xfId="0" applyAlignment="1" applyFont="1" applyNumberFormat="1">
      <alignment shrinkToFit="0" vertical="bottom" wrapText="1"/>
    </xf>
    <xf borderId="0" fillId="0" fontId="18" numFmtId="0" xfId="0" applyAlignment="1" applyFont="1">
      <alignment horizontal="left" shrinkToFit="0" vertical="bottom" wrapText="1"/>
    </xf>
    <xf borderId="0" fillId="0" fontId="5" numFmtId="164" xfId="0" applyFont="1" applyNumberFormat="1"/>
    <xf borderId="14" fillId="0" fontId="14" numFmtId="164" xfId="0" applyAlignment="1" applyBorder="1" applyFont="1" applyNumberFormat="1">
      <alignment readingOrder="0" shrinkToFit="0" vertical="bottom" wrapText="0"/>
    </xf>
    <xf borderId="9" fillId="0" fontId="3" numFmtId="164" xfId="0" applyAlignment="1" applyBorder="1" applyFont="1" applyNumberFormat="1">
      <alignment shrinkToFit="0" vertical="bottom" wrapText="0"/>
    </xf>
    <xf borderId="8" fillId="0" fontId="3" numFmtId="0" xfId="0" applyAlignment="1" applyBorder="1" applyFont="1">
      <alignment shrinkToFit="0" vertical="bottom" wrapText="0"/>
    </xf>
    <xf borderId="14" fillId="0" fontId="3" numFmtId="164" xfId="0" applyAlignment="1" applyBorder="1" applyFont="1" applyNumberFormat="1">
      <alignment readingOrder="0" shrinkToFit="0" vertical="bottom" wrapText="0"/>
    </xf>
    <xf borderId="14" fillId="0" fontId="1" numFmtId="164" xfId="0" applyBorder="1" applyFont="1" applyNumberFormat="1"/>
    <xf borderId="0" fillId="0" fontId="9" numFmtId="0" xfId="0" applyAlignment="1" applyFont="1">
      <alignment shrinkToFit="0" vertical="bottom" wrapText="1"/>
    </xf>
    <xf borderId="0" fillId="0" fontId="9" numFmtId="0" xfId="0" applyAlignment="1" applyFont="1">
      <alignment readingOrder="0" shrinkToFit="0" vertical="bottom" wrapText="0"/>
    </xf>
    <xf borderId="0" fillId="0" fontId="4" numFmtId="164" xfId="0" applyAlignment="1" applyFont="1" applyNumberFormat="1">
      <alignment horizontal="right" vertical="bottom"/>
    </xf>
    <xf borderId="0" fillId="0" fontId="20" numFmtId="164" xfId="0" applyAlignment="1" applyFont="1" applyNumberFormat="1">
      <alignment horizontal="right" vertical="bottom"/>
    </xf>
  </cellXfs>
  <cellStyles count="1">
    <cellStyle xfId="0" name="Normal" builtinId="0"/>
  </cellStyles>
  <dxfs count="5">
    <dxf>
      <font/>
      <fill>
        <patternFill patternType="solid">
          <fgColor rgb="FFFCE8B2"/>
          <bgColor rgb="FFFCE8B2"/>
        </patternFill>
      </fill>
      <border/>
    </dxf>
    <dxf>
      <font/>
      <fill>
        <patternFill patternType="solid">
          <fgColor rgb="FFF4C7C3"/>
          <bgColor rgb="FFF4C7C3"/>
        </patternFill>
      </fill>
      <border/>
    </dxf>
    <dxf>
      <font/>
      <fill>
        <patternFill patternType="solid">
          <fgColor rgb="FFCC0000"/>
          <bgColor rgb="FFCC0000"/>
        </patternFill>
      </fill>
      <border/>
    </dxf>
    <dxf>
      <font>
        <color rgb="FF000000"/>
      </font>
      <fill>
        <patternFill patternType="solid">
          <fgColor rgb="FFF4C7C3"/>
          <bgColor rgb="FFF4C7C3"/>
        </patternFill>
      </fill>
      <border/>
    </dxf>
    <dxf>
      <font>
        <color rgb="FF000000"/>
      </font>
      <fill>
        <patternFill patternType="solid">
          <fgColor rgb="FFCC0000"/>
          <bgColor rgb="FFCC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50.86"/>
  </cols>
  <sheetData>
    <row r="1">
      <c r="A1" s="4" t="s">
        <v>1</v>
      </c>
    </row>
    <row r="2">
      <c r="A2" s="10" t="s">
        <v>10</v>
      </c>
    </row>
    <row r="3">
      <c r="A3" s="10" t="s">
        <v>18</v>
      </c>
    </row>
    <row r="4">
      <c r="A4" s="10" t="s">
        <v>21</v>
      </c>
    </row>
    <row r="5">
      <c r="A5" s="10" t="s">
        <v>22</v>
      </c>
    </row>
    <row r="6">
      <c r="A6" s="10" t="s">
        <v>23</v>
      </c>
    </row>
    <row r="7">
      <c r="A7" s="1" t="s">
        <v>24</v>
      </c>
    </row>
    <row r="8">
      <c r="A8" s="1"/>
      <c r="B8" s="1"/>
    </row>
    <row r="9">
      <c r="A9" s="1" t="s">
        <v>25</v>
      </c>
      <c r="B9" s="15" t="s">
        <v>26</v>
      </c>
    </row>
    <row r="11">
      <c r="A11" s="1" t="s">
        <v>27</v>
      </c>
      <c r="B11" s="15" t="s">
        <v>28</v>
      </c>
    </row>
    <row r="12">
      <c r="B12" s="15" t="s">
        <v>29</v>
      </c>
    </row>
    <row r="14">
      <c r="A14" s="1" t="s">
        <v>32</v>
      </c>
      <c r="B14" s="15" t="s">
        <v>33</v>
      </c>
    </row>
    <row r="16">
      <c r="A16" s="1" t="s">
        <v>34</v>
      </c>
      <c r="B16" s="15" t="s">
        <v>35</v>
      </c>
    </row>
    <row r="18">
      <c r="A18" s="1" t="s">
        <v>36</v>
      </c>
      <c r="B18" s="1" t="s">
        <v>37</v>
      </c>
    </row>
  </sheetData>
  <mergeCells count="7">
    <mergeCell ref="A1:I1"/>
    <mergeCell ref="A2:I2"/>
    <mergeCell ref="A3:I3"/>
    <mergeCell ref="A5:I5"/>
    <mergeCell ref="A4:I4"/>
    <mergeCell ref="A7:I7"/>
    <mergeCell ref="A6:I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55.29"/>
    <col customWidth="1" min="3" max="4" width="11.43"/>
    <col customWidth="1" min="5" max="5" width="13.29"/>
    <col customWidth="1" min="6" max="6" width="11.43"/>
    <col customWidth="1" min="7" max="7" width="13.29"/>
    <col customWidth="1" min="8" max="8" width="11.43"/>
    <col customWidth="1" min="9" max="9" width="17.29"/>
    <col customWidth="1" min="10" max="10" width="12.57"/>
    <col customWidth="1" min="11" max="11" width="11.43"/>
    <col customWidth="1" min="12" max="28" width="10.0"/>
  </cols>
  <sheetData>
    <row r="1" ht="12.75" customHeight="1"/>
    <row r="2" ht="12.75" customHeight="1"/>
    <row r="3" ht="12.75" customHeight="1">
      <c r="B3" s="2" t="s">
        <v>2</v>
      </c>
    </row>
    <row r="4" ht="12.75" customHeight="1">
      <c r="B4" s="6"/>
      <c r="C4" s="7" t="s">
        <v>11</v>
      </c>
      <c r="D4" s="9" t="s">
        <v>14</v>
      </c>
    </row>
    <row r="5" ht="12.75" customHeight="1">
      <c r="A5" s="11"/>
      <c r="B5" s="12" t="s">
        <v>19</v>
      </c>
      <c r="C5" s="14">
        <v>16.75</v>
      </c>
      <c r="D5" s="17">
        <v>13.0</v>
      </c>
    </row>
    <row r="6" ht="12.75" customHeight="1">
      <c r="A6" s="11"/>
      <c r="B6" s="19" t="s">
        <v>40</v>
      </c>
      <c r="C6" s="14">
        <f>AVERAGE(H13:H17)</f>
        <v>17.43</v>
      </c>
      <c r="D6" s="21">
        <f>AVERAGE(H23:H25)</f>
        <v>13.43</v>
      </c>
    </row>
    <row r="7" ht="12.75" customHeight="1">
      <c r="B7" s="22" t="s">
        <v>46</v>
      </c>
      <c r="C7" s="14">
        <f>SUM(J13:J17)</f>
        <v>17.89666667</v>
      </c>
      <c r="D7" s="21">
        <f>SUM(J23:J25)</f>
        <v>13.43</v>
      </c>
    </row>
    <row r="8" ht="12.75" customHeight="1">
      <c r="B8" s="22" t="s">
        <v>49</v>
      </c>
      <c r="C8" s="18">
        <v>17.2</v>
      </c>
      <c r="D8" s="23">
        <v>13.1</v>
      </c>
    </row>
    <row r="9" ht="12.75" customHeight="1">
      <c r="B9" s="24" t="s">
        <v>53</v>
      </c>
      <c r="C9" s="25">
        <v>16.0</v>
      </c>
      <c r="D9" s="26">
        <v>12.0</v>
      </c>
    </row>
    <row r="10" ht="12.75" customHeight="1">
      <c r="K10" s="14"/>
    </row>
    <row r="11" ht="13.5" customHeight="1">
      <c r="A11" s="27"/>
      <c r="B11" s="2" t="s">
        <v>9</v>
      </c>
      <c r="C11" s="28"/>
      <c r="D11" s="27"/>
      <c r="E11" s="27"/>
      <c r="F11" s="27"/>
      <c r="G11" s="28"/>
      <c r="H11" s="28"/>
    </row>
    <row r="12" ht="27.75" customHeight="1">
      <c r="A12" s="29"/>
      <c r="B12" s="29"/>
      <c r="C12" s="30" t="s">
        <v>63</v>
      </c>
      <c r="D12" s="31" t="s">
        <v>65</v>
      </c>
      <c r="E12" s="32" t="s">
        <v>66</v>
      </c>
      <c r="F12" s="31" t="s">
        <v>67</v>
      </c>
      <c r="G12" s="30" t="s">
        <v>68</v>
      </c>
      <c r="H12" s="30" t="s">
        <v>69</v>
      </c>
      <c r="I12" s="30" t="s">
        <v>70</v>
      </c>
      <c r="J12" s="30" t="s">
        <v>71</v>
      </c>
      <c r="K12" s="29"/>
      <c r="L12" s="29"/>
      <c r="M12" s="29"/>
      <c r="N12" s="29"/>
      <c r="O12" s="29"/>
      <c r="P12" s="29"/>
      <c r="Q12" s="29"/>
      <c r="R12" s="29"/>
      <c r="S12" s="29"/>
      <c r="T12" s="29"/>
      <c r="U12" s="29"/>
      <c r="V12" s="29"/>
      <c r="W12" s="29"/>
      <c r="X12" s="29"/>
      <c r="Y12" s="29"/>
      <c r="Z12" s="29"/>
      <c r="AA12" s="29"/>
      <c r="AB12" s="29"/>
    </row>
    <row r="13" ht="15.75" customHeight="1">
      <c r="A13" s="33" t="s">
        <v>72</v>
      </c>
      <c r="B13" s="34" t="s">
        <v>73</v>
      </c>
      <c r="C13" s="35" t="s">
        <v>74</v>
      </c>
      <c r="D13" s="36">
        <v>10000.0</v>
      </c>
      <c r="E13" s="36">
        <f t="shared" ref="E13:E17" si="1">D13*$C$5</f>
        <v>167500</v>
      </c>
      <c r="F13" s="36">
        <v>10000.0</v>
      </c>
      <c r="G13" s="37">
        <v>160300.0</v>
      </c>
      <c r="H13" s="37">
        <f t="shared" ref="H13:H14" si="2">G13/D13</f>
        <v>16.03</v>
      </c>
      <c r="I13" s="41">
        <f t="shared" ref="I13:I17" si="3">F13/$D$18</f>
        <v>0.1086956522</v>
      </c>
      <c r="J13" s="41">
        <f t="shared" ref="J13:J17" si="4">H13*I13/(SUM($I$13:$I$17))</f>
        <v>5.343333333</v>
      </c>
    </row>
    <row r="14" ht="15.75" customHeight="1">
      <c r="B14" s="35" t="s">
        <v>82</v>
      </c>
      <c r="C14" s="35" t="s">
        <v>74</v>
      </c>
      <c r="D14" s="36">
        <v>20000.0</v>
      </c>
      <c r="E14" s="36">
        <f t="shared" si="1"/>
        <v>335000</v>
      </c>
      <c r="F14" s="36">
        <v>20000.0</v>
      </c>
      <c r="G14" s="37">
        <v>376599.99999999994</v>
      </c>
      <c r="H14" s="37">
        <f t="shared" si="2"/>
        <v>18.83</v>
      </c>
      <c r="I14" s="41">
        <f t="shared" si="3"/>
        <v>0.2173913043</v>
      </c>
      <c r="J14" s="41">
        <f t="shared" si="4"/>
        <v>12.55333333</v>
      </c>
    </row>
    <row r="15" ht="15.75" customHeight="1">
      <c r="B15" s="35" t="s">
        <v>83</v>
      </c>
      <c r="C15" s="34" t="s">
        <v>84</v>
      </c>
      <c r="D15" s="36">
        <v>20000.0</v>
      </c>
      <c r="E15" s="36">
        <f t="shared" si="1"/>
        <v>335000</v>
      </c>
      <c r="F15" s="36"/>
      <c r="G15" s="37"/>
      <c r="H15" s="37"/>
      <c r="I15" s="41">
        <f t="shared" si="3"/>
        <v>0</v>
      </c>
      <c r="J15" s="41">
        <f t="shared" si="4"/>
        <v>0</v>
      </c>
    </row>
    <row r="16" ht="15.75" customHeight="1">
      <c r="B16" s="34" t="s">
        <v>88</v>
      </c>
      <c r="C16" s="34" t="s">
        <v>84</v>
      </c>
      <c r="D16" s="36">
        <v>20000.0</v>
      </c>
      <c r="E16" s="36">
        <f t="shared" si="1"/>
        <v>335000</v>
      </c>
      <c r="F16" s="37"/>
      <c r="G16" s="37"/>
      <c r="H16" s="37"/>
      <c r="I16" s="41">
        <f t="shared" si="3"/>
        <v>0</v>
      </c>
      <c r="J16" s="41">
        <f t="shared" si="4"/>
        <v>0</v>
      </c>
    </row>
    <row r="17" ht="15.75" customHeight="1">
      <c r="B17" s="58" t="s">
        <v>89</v>
      </c>
      <c r="C17" s="35" t="s">
        <v>84</v>
      </c>
      <c r="D17" s="36">
        <v>22000.0</v>
      </c>
      <c r="E17" s="36">
        <f t="shared" si="1"/>
        <v>368500</v>
      </c>
      <c r="F17" s="37"/>
      <c r="G17" s="37"/>
      <c r="H17" s="37"/>
      <c r="I17" s="41">
        <f t="shared" si="3"/>
        <v>0</v>
      </c>
      <c r="J17" s="41">
        <f t="shared" si="4"/>
        <v>0</v>
      </c>
    </row>
    <row r="18" ht="15.75" customHeight="1">
      <c r="A18" s="60"/>
      <c r="B18" s="61" t="s">
        <v>91</v>
      </c>
      <c r="D18" s="64">
        <f t="shared" ref="D18:G18" si="5">SUM(D13:D17)</f>
        <v>92000</v>
      </c>
      <c r="E18" s="64">
        <f t="shared" si="5"/>
        <v>1541000</v>
      </c>
      <c r="F18" s="64">
        <f t="shared" si="5"/>
        <v>30000</v>
      </c>
      <c r="G18" s="64">
        <f t="shared" si="5"/>
        <v>536900</v>
      </c>
      <c r="H18" s="14"/>
      <c r="I18" s="66"/>
      <c r="J18" s="66"/>
    </row>
    <row r="19" ht="12.75" customHeight="1">
      <c r="I19" s="66"/>
      <c r="J19" s="66"/>
    </row>
    <row r="20" ht="12.75" customHeight="1">
      <c r="I20" s="66"/>
      <c r="J20" s="66"/>
    </row>
    <row r="21" ht="18.0" customHeight="1">
      <c r="A21" s="27"/>
      <c r="B21" s="2" t="s">
        <v>38</v>
      </c>
      <c r="C21" s="28"/>
      <c r="D21" s="67"/>
      <c r="E21" s="67"/>
      <c r="F21" s="67"/>
      <c r="G21" s="68"/>
      <c r="H21" s="68"/>
      <c r="I21" s="66"/>
      <c r="J21" s="66"/>
    </row>
    <row r="22" ht="27.75" customHeight="1">
      <c r="A22" s="29"/>
      <c r="B22" s="29"/>
      <c r="C22" s="30" t="s">
        <v>63</v>
      </c>
      <c r="D22" s="31" t="s">
        <v>93</v>
      </c>
      <c r="E22" s="31" t="s">
        <v>66</v>
      </c>
      <c r="F22" s="31" t="s">
        <v>94</v>
      </c>
      <c r="G22" s="30" t="s">
        <v>68</v>
      </c>
      <c r="H22" s="30" t="s">
        <v>69</v>
      </c>
      <c r="I22" s="30" t="s">
        <v>70</v>
      </c>
      <c r="J22" s="30" t="s">
        <v>71</v>
      </c>
      <c r="K22" s="29"/>
      <c r="L22" s="29"/>
      <c r="M22" s="29"/>
      <c r="N22" s="29"/>
      <c r="O22" s="29"/>
      <c r="P22" s="29"/>
      <c r="Q22" s="29"/>
      <c r="R22" s="29"/>
      <c r="S22" s="29"/>
      <c r="T22" s="29"/>
      <c r="U22" s="29"/>
      <c r="V22" s="29"/>
      <c r="W22" s="29"/>
      <c r="X22" s="29"/>
      <c r="Y22" s="29"/>
      <c r="Z22" s="29"/>
      <c r="AA22" s="29"/>
      <c r="AB22" s="29"/>
    </row>
    <row r="23" ht="15.75" customHeight="1">
      <c r="A23" s="33" t="s">
        <v>72</v>
      </c>
      <c r="B23" s="35" t="s">
        <v>82</v>
      </c>
      <c r="C23" s="35" t="s">
        <v>74</v>
      </c>
      <c r="D23" s="36">
        <v>60000.0</v>
      </c>
      <c r="E23" s="36">
        <f t="shared" ref="E23:E25" si="6">D23*$D$5</f>
        <v>780000</v>
      </c>
      <c r="F23" s="36">
        <v>60000.0</v>
      </c>
      <c r="G23" s="37">
        <v>805800.0</v>
      </c>
      <c r="H23" s="37">
        <f>G23/D23</f>
        <v>13.43</v>
      </c>
      <c r="I23" s="41">
        <f>F23/$D$26</f>
        <v>0.3726708075</v>
      </c>
      <c r="J23" s="41">
        <f>H23*I23/(SUM($I$23:$I25))</f>
        <v>13.43</v>
      </c>
    </row>
    <row r="24" ht="15.75" customHeight="1">
      <c r="B24" s="35" t="s">
        <v>83</v>
      </c>
      <c r="C24" s="34" t="s">
        <v>95</v>
      </c>
      <c r="D24" s="71">
        <v>60000.0</v>
      </c>
      <c r="E24" s="36">
        <f t="shared" si="6"/>
        <v>780000</v>
      </c>
      <c r="F24" s="36"/>
      <c r="G24" s="36"/>
      <c r="H24" s="37"/>
      <c r="I24" s="41"/>
      <c r="J24" s="41"/>
    </row>
    <row r="25" ht="15.75" customHeight="1">
      <c r="B25" s="58" t="s">
        <v>89</v>
      </c>
      <c r="C25" s="34" t="s">
        <v>95</v>
      </c>
      <c r="D25" s="36">
        <v>41000.0</v>
      </c>
      <c r="E25" s="36">
        <f t="shared" si="6"/>
        <v>533000</v>
      </c>
      <c r="F25" s="36"/>
      <c r="G25" s="37"/>
      <c r="H25" s="37"/>
      <c r="I25" s="41"/>
      <c r="J25" s="41"/>
    </row>
    <row r="26" ht="15.75" customHeight="1">
      <c r="A26" s="60"/>
      <c r="B26" s="61" t="s">
        <v>91</v>
      </c>
      <c r="D26" s="64">
        <f t="shared" ref="D26:G26" si="7">SUM(D23:D25)</f>
        <v>161000</v>
      </c>
      <c r="E26" s="64">
        <f t="shared" si="7"/>
        <v>2093000</v>
      </c>
      <c r="F26" s="64">
        <f t="shared" si="7"/>
        <v>60000</v>
      </c>
      <c r="G26" s="64">
        <f t="shared" si="7"/>
        <v>805800</v>
      </c>
    </row>
    <row r="27" ht="12.75" customHeight="1"/>
    <row r="28" ht="12.75" customHeight="1"/>
    <row r="29" ht="12.75" customHeight="1"/>
    <row r="30" ht="12.75" customHeight="1">
      <c r="G30" s="14"/>
    </row>
    <row r="31" ht="12.75" customHeight="1">
      <c r="G31" s="14"/>
    </row>
    <row r="32" ht="12.75" customHeight="1"/>
    <row r="33" ht="12.75" customHeight="1">
      <c r="H33" s="14"/>
    </row>
    <row r="34" ht="12.75" customHeight="1">
      <c r="H34" s="14">
        <f>H33*C9</f>
        <v>0</v>
      </c>
    </row>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mergeCells count="2">
    <mergeCell ref="A13:A17"/>
    <mergeCell ref="A23:A25"/>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86"/>
    <col customWidth="1" min="3" max="3" width="53.86"/>
    <col customWidth="1" min="4" max="4" width="8.86"/>
    <col customWidth="1" min="5" max="5" width="13.29"/>
    <col customWidth="1" min="6" max="6" width="13.14"/>
    <col customWidth="1" min="7" max="7" width="37.0"/>
    <col customWidth="1" min="8" max="25" width="10.0"/>
  </cols>
  <sheetData>
    <row r="1" ht="12.75" customHeight="1">
      <c r="A1" s="1" t="s">
        <v>0</v>
      </c>
      <c r="B1" s="1" t="s">
        <v>3</v>
      </c>
      <c r="C1" s="1" t="s">
        <v>4</v>
      </c>
      <c r="D1" s="1" t="s">
        <v>5</v>
      </c>
      <c r="E1" s="3" t="s">
        <v>6</v>
      </c>
      <c r="F1" s="5" t="s">
        <v>7</v>
      </c>
      <c r="G1" s="1" t="s">
        <v>8</v>
      </c>
    </row>
    <row r="2" ht="12.75" customHeight="1">
      <c r="A2" s="1" t="s">
        <v>9</v>
      </c>
      <c r="B2" s="1">
        <v>111111.0</v>
      </c>
      <c r="C2" s="1" t="s">
        <v>12</v>
      </c>
      <c r="D2" s="3" t="s">
        <v>13</v>
      </c>
      <c r="E2" s="8">
        <v>43467.0</v>
      </c>
      <c r="F2" s="5">
        <v>22000.0</v>
      </c>
    </row>
    <row r="3" ht="12.75" customHeight="1">
      <c r="A3" s="1" t="s">
        <v>9</v>
      </c>
      <c r="B3" s="1">
        <v>111111.0</v>
      </c>
      <c r="C3" s="1" t="s">
        <v>15</v>
      </c>
      <c r="D3" s="3" t="s">
        <v>13</v>
      </c>
      <c r="E3" s="8">
        <v>43467.0</v>
      </c>
      <c r="F3" s="5">
        <v>22000.0</v>
      </c>
    </row>
    <row r="4" ht="12.75" customHeight="1">
      <c r="A4" s="1" t="s">
        <v>9</v>
      </c>
      <c r="B4" s="1">
        <v>111111.0</v>
      </c>
      <c r="C4" s="1" t="s">
        <v>16</v>
      </c>
      <c r="D4" s="3" t="s">
        <v>13</v>
      </c>
      <c r="E4" s="8">
        <v>43467.0</v>
      </c>
      <c r="F4" s="5">
        <v>22000.0</v>
      </c>
    </row>
    <row r="5" ht="12.75" customHeight="1">
      <c r="A5" s="1" t="s">
        <v>9</v>
      </c>
      <c r="B5" s="1">
        <v>111111.0</v>
      </c>
      <c r="C5" s="1" t="s">
        <v>17</v>
      </c>
      <c r="D5" s="3" t="s">
        <v>13</v>
      </c>
      <c r="E5" s="8">
        <v>43467.0</v>
      </c>
      <c r="F5" s="5">
        <v>10000.0</v>
      </c>
    </row>
    <row r="6" ht="12.75" customHeight="1">
      <c r="A6" s="1" t="s">
        <v>9</v>
      </c>
      <c r="B6" s="1">
        <v>111111.0</v>
      </c>
      <c r="C6" s="1" t="s">
        <v>20</v>
      </c>
      <c r="D6" s="13" t="s">
        <v>0</v>
      </c>
      <c r="E6" s="8">
        <v>42736.0</v>
      </c>
      <c r="F6" s="16">
        <v>-160300.0</v>
      </c>
    </row>
    <row r="7" ht="12.75" customHeight="1">
      <c r="A7" s="1" t="s">
        <v>9</v>
      </c>
      <c r="B7" s="1">
        <v>111111.0</v>
      </c>
      <c r="C7" s="1" t="s">
        <v>20</v>
      </c>
      <c r="D7" s="13" t="s">
        <v>0</v>
      </c>
      <c r="E7" s="8">
        <v>42887.0</v>
      </c>
      <c r="F7" s="16">
        <v>-376600.0</v>
      </c>
    </row>
    <row r="8" ht="12.75" customHeight="1">
      <c r="A8" s="1" t="s">
        <v>9</v>
      </c>
      <c r="B8" s="1">
        <v>111111.0</v>
      </c>
      <c r="C8" s="1" t="s">
        <v>30</v>
      </c>
      <c r="D8" s="13" t="s">
        <v>31</v>
      </c>
      <c r="E8" s="8">
        <v>42736.0</v>
      </c>
      <c r="F8" s="5">
        <v>20908.69</v>
      </c>
    </row>
    <row r="9" ht="12.75" customHeight="1">
      <c r="A9" s="1" t="s">
        <v>9</v>
      </c>
      <c r="B9" s="1">
        <v>111111.0</v>
      </c>
      <c r="C9" s="1" t="s">
        <v>30</v>
      </c>
      <c r="D9" s="13" t="s">
        <v>31</v>
      </c>
      <c r="E9" s="8">
        <v>42887.0</v>
      </c>
      <c r="F9" s="5">
        <v>49121.73</v>
      </c>
    </row>
    <row r="10" ht="12.75" customHeight="1">
      <c r="A10" s="1" t="s">
        <v>38</v>
      </c>
      <c r="B10" s="1">
        <v>222222.0</v>
      </c>
      <c r="C10" s="18" t="s">
        <v>39</v>
      </c>
      <c r="D10" s="1" t="s">
        <v>41</v>
      </c>
      <c r="E10" s="20">
        <v>43493.0</v>
      </c>
      <c r="F10" s="13">
        <v>4000.0</v>
      </c>
    </row>
    <row r="11" ht="12.75" customHeight="1">
      <c r="A11" s="1" t="s">
        <v>38</v>
      </c>
      <c r="B11" s="1">
        <v>222222.0</v>
      </c>
      <c r="C11" s="18" t="s">
        <v>39</v>
      </c>
      <c r="D11" s="18" t="s">
        <v>41</v>
      </c>
      <c r="E11" s="20">
        <v>42913.0</v>
      </c>
      <c r="F11" s="13">
        <v>1371.95</v>
      </c>
    </row>
    <row r="12" ht="12.75" customHeight="1">
      <c r="A12" s="1" t="s">
        <v>38</v>
      </c>
      <c r="B12" s="1">
        <v>222222.0</v>
      </c>
      <c r="C12" s="18" t="s">
        <v>39</v>
      </c>
      <c r="D12" s="18" t="s">
        <v>41</v>
      </c>
      <c r="E12" s="20">
        <v>42927.0</v>
      </c>
      <c r="F12" s="13">
        <v>2156.26</v>
      </c>
    </row>
    <row r="13" ht="12.75" customHeight="1">
      <c r="A13" s="1" t="s">
        <v>38</v>
      </c>
      <c r="B13" s="1">
        <v>222222.0</v>
      </c>
      <c r="C13" s="18" t="s">
        <v>39</v>
      </c>
      <c r="D13" s="18" t="s">
        <v>41</v>
      </c>
      <c r="E13" s="20">
        <v>42969.0</v>
      </c>
      <c r="F13" s="13">
        <v>9130.43</v>
      </c>
    </row>
    <row r="14" ht="12.75" customHeight="1">
      <c r="A14" s="1" t="s">
        <v>38</v>
      </c>
      <c r="B14" s="1">
        <v>222222.0</v>
      </c>
      <c r="C14" s="18" t="s">
        <v>42</v>
      </c>
      <c r="D14" s="18" t="s">
        <v>41</v>
      </c>
      <c r="E14" s="20">
        <v>43088.0</v>
      </c>
      <c r="F14" s="13">
        <v>23333.33</v>
      </c>
    </row>
    <row r="15" ht="12.75" customHeight="1">
      <c r="A15" s="1" t="s">
        <v>38</v>
      </c>
      <c r="B15" s="1">
        <v>222222.0</v>
      </c>
      <c r="C15" s="18" t="s">
        <v>42</v>
      </c>
      <c r="D15" s="18" t="s">
        <v>41</v>
      </c>
      <c r="E15" s="20">
        <v>43088.0</v>
      </c>
      <c r="F15" s="13">
        <v>140.0</v>
      </c>
    </row>
    <row r="16" ht="12.75" customHeight="1">
      <c r="A16" s="1" t="s">
        <v>38</v>
      </c>
      <c r="B16" s="1">
        <v>222222.0</v>
      </c>
      <c r="C16" s="18" t="s">
        <v>42</v>
      </c>
      <c r="D16" s="18" t="s">
        <v>41</v>
      </c>
      <c r="E16" s="20">
        <v>43088.0</v>
      </c>
      <c r="F16" s="13">
        <v>148.72</v>
      </c>
    </row>
    <row r="17" ht="12.75" customHeight="1">
      <c r="A17" s="1" t="s">
        <v>38</v>
      </c>
      <c r="B17" s="1">
        <v>222222.0</v>
      </c>
      <c r="C17" s="18" t="s">
        <v>43</v>
      </c>
      <c r="D17" s="18" t="s">
        <v>41</v>
      </c>
      <c r="E17" s="20">
        <v>43122.0</v>
      </c>
      <c r="F17" s="13">
        <v>148.72</v>
      </c>
    </row>
    <row r="18" ht="12.75" customHeight="1">
      <c r="A18" s="1" t="s">
        <v>38</v>
      </c>
      <c r="B18" s="1">
        <v>222222.0</v>
      </c>
      <c r="C18" s="18" t="s">
        <v>43</v>
      </c>
      <c r="D18" s="18" t="s">
        <v>41</v>
      </c>
      <c r="E18" s="20">
        <v>43122.0</v>
      </c>
      <c r="F18" s="13">
        <v>140.0</v>
      </c>
    </row>
    <row r="19" ht="12.75" customHeight="1">
      <c r="A19" s="1" t="s">
        <v>38</v>
      </c>
      <c r="B19" s="1">
        <v>222222.0</v>
      </c>
      <c r="C19" s="18" t="s">
        <v>43</v>
      </c>
      <c r="D19" s="18" t="s">
        <v>41</v>
      </c>
      <c r="E19" s="20">
        <v>43122.0</v>
      </c>
      <c r="F19" s="13">
        <v>233.33</v>
      </c>
    </row>
    <row r="20" ht="12.75" customHeight="1">
      <c r="A20" s="1" t="s">
        <v>38</v>
      </c>
      <c r="B20" s="1">
        <v>222222.0</v>
      </c>
      <c r="C20" s="18" t="s">
        <v>43</v>
      </c>
      <c r="D20" s="18" t="s">
        <v>41</v>
      </c>
      <c r="E20" s="20">
        <v>43122.0</v>
      </c>
      <c r="F20" s="13">
        <v>23333.33</v>
      </c>
    </row>
    <row r="21" ht="12.75" customHeight="1">
      <c r="A21" s="1" t="s">
        <v>38</v>
      </c>
      <c r="B21" s="1">
        <v>222222.0</v>
      </c>
      <c r="C21" s="18" t="s">
        <v>39</v>
      </c>
      <c r="D21" s="1" t="s">
        <v>44</v>
      </c>
      <c r="E21" s="20">
        <v>42969.0</v>
      </c>
      <c r="F21" s="13">
        <v>123.6</v>
      </c>
    </row>
    <row r="22" ht="12.75" customHeight="1">
      <c r="A22" s="1" t="s">
        <v>38</v>
      </c>
      <c r="B22" s="1">
        <v>222222.0</v>
      </c>
      <c r="C22" s="18" t="s">
        <v>39</v>
      </c>
      <c r="D22" s="1" t="s">
        <v>44</v>
      </c>
      <c r="E22" s="20">
        <v>42969.0</v>
      </c>
      <c r="F22" s="13">
        <v>32.3</v>
      </c>
    </row>
    <row r="23" ht="12.75" customHeight="1">
      <c r="A23" s="1" t="s">
        <v>38</v>
      </c>
      <c r="B23" s="1">
        <v>222222.0</v>
      </c>
      <c r="C23" s="18" t="s">
        <v>39</v>
      </c>
      <c r="D23" s="1" t="s">
        <v>44</v>
      </c>
      <c r="E23" s="20">
        <v>42969.0</v>
      </c>
      <c r="F23" s="13">
        <v>54.78</v>
      </c>
    </row>
    <row r="24" ht="12.75" customHeight="1">
      <c r="A24" s="1" t="s">
        <v>38</v>
      </c>
      <c r="B24" s="1">
        <v>222222.0</v>
      </c>
      <c r="C24" s="18" t="s">
        <v>45</v>
      </c>
      <c r="D24" s="1" t="s">
        <v>44</v>
      </c>
      <c r="E24" s="20">
        <v>42997.0</v>
      </c>
      <c r="F24" s="13">
        <v>148.72</v>
      </c>
    </row>
    <row r="25" ht="12.75" customHeight="1">
      <c r="A25" s="1" t="s">
        <v>38</v>
      </c>
      <c r="B25" s="1">
        <v>222222.0</v>
      </c>
      <c r="C25" s="18" t="s">
        <v>45</v>
      </c>
      <c r="D25" s="1" t="s">
        <v>44</v>
      </c>
      <c r="E25" s="20">
        <v>42997.0</v>
      </c>
      <c r="F25" s="13">
        <v>233.33</v>
      </c>
    </row>
    <row r="26" ht="12.75" customHeight="1">
      <c r="A26" s="1" t="s">
        <v>38</v>
      </c>
      <c r="B26" s="1">
        <v>222222.0</v>
      </c>
      <c r="C26" s="18" t="s">
        <v>45</v>
      </c>
      <c r="D26" s="1" t="s">
        <v>44</v>
      </c>
      <c r="E26" s="20">
        <v>42997.0</v>
      </c>
      <c r="F26" s="13">
        <v>23333.33</v>
      </c>
    </row>
    <row r="27" ht="12.75" customHeight="1">
      <c r="A27" s="1" t="s">
        <v>38</v>
      </c>
      <c r="B27" s="1">
        <v>222222.0</v>
      </c>
      <c r="C27" s="18" t="s">
        <v>45</v>
      </c>
      <c r="D27" s="1" t="s">
        <v>44</v>
      </c>
      <c r="E27" s="20">
        <v>42997.0</v>
      </c>
      <c r="F27" s="13">
        <v>140.0</v>
      </c>
    </row>
    <row r="28" ht="12.75" customHeight="1">
      <c r="A28" s="1" t="s">
        <v>38</v>
      </c>
      <c r="B28" s="1">
        <v>222222.0</v>
      </c>
      <c r="C28" s="18" t="s">
        <v>47</v>
      </c>
      <c r="D28" s="1" t="s">
        <v>44</v>
      </c>
      <c r="E28" s="20">
        <v>43028.0</v>
      </c>
      <c r="F28" s="13">
        <v>212.12</v>
      </c>
    </row>
    <row r="29" ht="12.75" customHeight="1">
      <c r="A29" s="1" t="s">
        <v>38</v>
      </c>
      <c r="B29" s="1">
        <v>222222.0</v>
      </c>
      <c r="C29" s="18" t="s">
        <v>47</v>
      </c>
      <c r="D29" s="1" t="s">
        <v>44</v>
      </c>
      <c r="E29" s="20">
        <v>43028.0</v>
      </c>
      <c r="F29" s="13">
        <v>148.72</v>
      </c>
    </row>
    <row r="30" ht="12.75" customHeight="1">
      <c r="A30" s="1" t="s">
        <v>38</v>
      </c>
      <c r="B30" s="1">
        <v>222222.0</v>
      </c>
      <c r="C30" s="18" t="s">
        <v>47</v>
      </c>
      <c r="D30" s="1" t="s">
        <v>44</v>
      </c>
      <c r="E30" s="20">
        <v>43028.0</v>
      </c>
      <c r="F30" s="13">
        <v>140.0</v>
      </c>
    </row>
    <row r="31" ht="12.75" customHeight="1">
      <c r="A31" s="1" t="s">
        <v>38</v>
      </c>
      <c r="B31" s="1">
        <v>222222.0</v>
      </c>
      <c r="C31" s="18" t="s">
        <v>47</v>
      </c>
      <c r="D31" s="1" t="s">
        <v>44</v>
      </c>
      <c r="E31" s="20">
        <v>43028.0</v>
      </c>
      <c r="F31" s="13">
        <v>21212.12</v>
      </c>
    </row>
    <row r="32" ht="12.75" customHeight="1">
      <c r="A32" s="1" t="s">
        <v>38</v>
      </c>
      <c r="B32" s="1">
        <v>222222.0</v>
      </c>
      <c r="C32" s="18" t="s">
        <v>48</v>
      </c>
      <c r="D32" s="1" t="s">
        <v>44</v>
      </c>
      <c r="E32" s="20">
        <v>43060.0</v>
      </c>
      <c r="F32" s="13">
        <v>23333.33</v>
      </c>
    </row>
    <row r="33" ht="12.75" customHeight="1">
      <c r="A33" s="1" t="s">
        <v>38</v>
      </c>
      <c r="B33" s="1">
        <v>222222.0</v>
      </c>
      <c r="C33" s="18" t="s">
        <v>48</v>
      </c>
      <c r="D33" s="1" t="s">
        <v>44</v>
      </c>
      <c r="E33" s="20">
        <v>43060.0</v>
      </c>
      <c r="F33" s="13">
        <v>148.72</v>
      </c>
    </row>
    <row r="34" ht="12.75" customHeight="1">
      <c r="A34" s="1" t="s">
        <v>38</v>
      </c>
      <c r="B34" s="1">
        <v>222222.0</v>
      </c>
      <c r="C34" s="18" t="s">
        <v>48</v>
      </c>
      <c r="D34" s="1" t="s">
        <v>44</v>
      </c>
      <c r="E34" s="20">
        <v>43060.0</v>
      </c>
      <c r="F34" s="13">
        <v>233.33</v>
      </c>
    </row>
    <row r="35" ht="12.75" customHeight="1">
      <c r="A35" s="1" t="s">
        <v>38</v>
      </c>
      <c r="B35" s="1">
        <v>222222.0</v>
      </c>
      <c r="C35" s="18" t="s">
        <v>48</v>
      </c>
      <c r="D35" s="1" t="s">
        <v>44</v>
      </c>
      <c r="E35" s="20">
        <v>43060.0</v>
      </c>
      <c r="F35" s="13">
        <v>140.0</v>
      </c>
    </row>
    <row r="36" ht="12.75" customHeight="1">
      <c r="A36" s="1" t="s">
        <v>38</v>
      </c>
      <c r="B36" s="1">
        <v>222222.0</v>
      </c>
      <c r="C36" s="18" t="s">
        <v>42</v>
      </c>
      <c r="D36" s="1" t="s">
        <v>44</v>
      </c>
      <c r="E36" s="20">
        <v>43088.0</v>
      </c>
      <c r="F36" s="13">
        <v>233.33</v>
      </c>
    </row>
    <row r="37">
      <c r="A37" s="1" t="s">
        <v>38</v>
      </c>
      <c r="B37" s="1">
        <v>222222.0</v>
      </c>
      <c r="C37" s="18" t="s">
        <v>50</v>
      </c>
      <c r="D37" s="18" t="s">
        <v>44</v>
      </c>
      <c r="E37" s="20">
        <v>42927.0</v>
      </c>
      <c r="F37" s="13">
        <v>107817.34</v>
      </c>
    </row>
    <row r="38">
      <c r="A38" s="1" t="s">
        <v>38</v>
      </c>
      <c r="B38" s="1">
        <v>222222.0</v>
      </c>
      <c r="C38" s="1" t="s">
        <v>51</v>
      </c>
      <c r="D38" s="3" t="s">
        <v>52</v>
      </c>
      <c r="E38" s="20">
        <v>42969.0</v>
      </c>
      <c r="F38" s="5">
        <v>10000.0</v>
      </c>
    </row>
    <row r="39" ht="12.75" customHeight="1">
      <c r="A39" s="1" t="s">
        <v>38</v>
      </c>
      <c r="B39" s="1">
        <v>222222.0</v>
      </c>
      <c r="C39" s="1" t="s">
        <v>54</v>
      </c>
      <c r="D39" s="3" t="s">
        <v>52</v>
      </c>
      <c r="E39" s="20">
        <v>42969.0</v>
      </c>
      <c r="F39" s="5">
        <v>2452.0</v>
      </c>
    </row>
    <row r="40" ht="12.75" customHeight="1">
      <c r="A40" s="1" t="s">
        <v>38</v>
      </c>
      <c r="B40" s="1">
        <v>222222.0</v>
      </c>
      <c r="C40" s="1" t="s">
        <v>55</v>
      </c>
      <c r="D40" s="1" t="s">
        <v>56</v>
      </c>
      <c r="E40" s="8">
        <v>43466.0</v>
      </c>
      <c r="F40" s="5">
        <v>20000.0</v>
      </c>
    </row>
    <row r="41" ht="12.75" customHeight="1">
      <c r="A41" s="1" t="s">
        <v>38</v>
      </c>
      <c r="B41" s="1">
        <v>222222.0</v>
      </c>
      <c r="C41" s="1" t="s">
        <v>57</v>
      </c>
      <c r="D41" s="1" t="s">
        <v>56</v>
      </c>
      <c r="E41" s="8">
        <v>43467.0</v>
      </c>
      <c r="F41" s="5">
        <v>10000.0</v>
      </c>
    </row>
    <row r="42" ht="12.75" customHeight="1">
      <c r="A42" s="1" t="s">
        <v>38</v>
      </c>
      <c r="B42" s="1">
        <v>222222.0</v>
      </c>
      <c r="C42" s="1" t="s">
        <v>58</v>
      </c>
      <c r="D42" s="3" t="s">
        <v>59</v>
      </c>
      <c r="E42" s="8">
        <v>42892.0</v>
      </c>
      <c r="F42" s="5">
        <v>50000.0</v>
      </c>
    </row>
    <row r="43" ht="12.75" customHeight="1">
      <c r="A43" s="1" t="s">
        <v>38</v>
      </c>
      <c r="B43" s="1">
        <v>222222.0</v>
      </c>
      <c r="C43" s="1" t="s">
        <v>60</v>
      </c>
      <c r="D43" s="3" t="s">
        <v>59</v>
      </c>
      <c r="E43" s="8">
        <v>42892.0</v>
      </c>
      <c r="F43" s="5">
        <v>10000.0</v>
      </c>
    </row>
    <row r="44" ht="12.75" customHeight="1">
      <c r="A44" s="1" t="s">
        <v>38</v>
      </c>
      <c r="B44" s="1">
        <v>222222.0</v>
      </c>
      <c r="C44" s="1" t="s">
        <v>61</v>
      </c>
      <c r="D44" s="13" t="s">
        <v>0</v>
      </c>
      <c r="E44" s="8">
        <v>42887.0</v>
      </c>
      <c r="F44" s="16">
        <v>-805800.0</v>
      </c>
    </row>
    <row r="45" ht="12.75" customHeight="1">
      <c r="A45" s="1" t="s">
        <v>38</v>
      </c>
      <c r="B45" s="1">
        <v>222222.0</v>
      </c>
      <c r="C45" s="1" t="s">
        <v>62</v>
      </c>
      <c r="D45" s="13" t="s">
        <v>31</v>
      </c>
      <c r="E45" s="8">
        <v>42887.0</v>
      </c>
      <c r="F45" s="13">
        <v>105104.34782608692</v>
      </c>
    </row>
    <row r="46" ht="12.75" customHeight="1">
      <c r="A46" s="1" t="s">
        <v>38</v>
      </c>
      <c r="B46" s="1">
        <v>222222.0</v>
      </c>
      <c r="C46" s="1" t="s">
        <v>64</v>
      </c>
      <c r="D46" s="3" t="s">
        <v>52</v>
      </c>
      <c r="E46" s="20">
        <v>42969.0</v>
      </c>
      <c r="F46" s="5">
        <v>2000.0</v>
      </c>
    </row>
    <row r="47" ht="12.75" customHeight="1">
      <c r="A47" s="1" t="s">
        <v>38</v>
      </c>
      <c r="B47" s="1">
        <v>222222.0</v>
      </c>
      <c r="C47" s="1" t="s">
        <v>51</v>
      </c>
      <c r="D47" s="3" t="s">
        <v>52</v>
      </c>
      <c r="E47" s="8">
        <v>42768.0</v>
      </c>
      <c r="F47" s="5">
        <v>10000.0</v>
      </c>
    </row>
    <row r="48" ht="12.75" customHeight="1">
      <c r="A48" s="1" t="s">
        <v>38</v>
      </c>
      <c r="B48" s="1">
        <v>222222.0</v>
      </c>
      <c r="C48" s="1" t="s">
        <v>54</v>
      </c>
      <c r="D48" s="3" t="s">
        <v>52</v>
      </c>
      <c r="E48" s="8">
        <v>42768.0</v>
      </c>
      <c r="F48" s="5">
        <v>4000.0</v>
      </c>
    </row>
    <row r="49" ht="12.75" customHeight="1">
      <c r="A49" s="1" t="s">
        <v>38</v>
      </c>
      <c r="B49" s="1">
        <v>222222.0</v>
      </c>
      <c r="C49" s="1" t="s">
        <v>64</v>
      </c>
      <c r="D49" s="3" t="s">
        <v>52</v>
      </c>
      <c r="E49" s="8">
        <v>42768.0</v>
      </c>
      <c r="F49" s="5">
        <v>4000.0</v>
      </c>
    </row>
    <row r="50" ht="12.75" customHeight="1">
      <c r="A50" s="1" t="s">
        <v>38</v>
      </c>
      <c r="B50" s="1">
        <v>222222.0</v>
      </c>
      <c r="C50" s="1" t="s">
        <v>51</v>
      </c>
      <c r="D50" s="3" t="s">
        <v>52</v>
      </c>
      <c r="E50" s="8">
        <v>42797.0</v>
      </c>
      <c r="F50" s="5">
        <v>10000.0</v>
      </c>
    </row>
    <row r="51" ht="12.75" customHeight="1">
      <c r="A51" s="1" t="s">
        <v>38</v>
      </c>
      <c r="B51" s="1">
        <v>222222.0</v>
      </c>
      <c r="C51" s="1" t="s">
        <v>54</v>
      </c>
      <c r="D51" s="3" t="s">
        <v>52</v>
      </c>
      <c r="E51" s="8">
        <v>42797.0</v>
      </c>
      <c r="F51" s="5">
        <v>4000.0</v>
      </c>
    </row>
    <row r="52" ht="12.75" customHeight="1">
      <c r="A52" s="1" t="s">
        <v>38</v>
      </c>
      <c r="B52" s="1">
        <v>222222.0</v>
      </c>
      <c r="C52" s="1" t="s">
        <v>64</v>
      </c>
      <c r="D52" s="3" t="s">
        <v>52</v>
      </c>
      <c r="E52" s="8">
        <v>42797.0</v>
      </c>
      <c r="F52" s="5">
        <v>4000.0</v>
      </c>
    </row>
    <row r="53" ht="12.75" customHeight="1">
      <c r="E53" s="20"/>
      <c r="F53" s="13"/>
    </row>
    <row r="54" ht="12.75" customHeight="1">
      <c r="E54" s="20"/>
      <c r="F54" s="13"/>
    </row>
    <row r="55" ht="12.75" customHeight="1">
      <c r="E55" s="20"/>
      <c r="F55" s="13"/>
    </row>
    <row r="56" ht="12.75" customHeight="1">
      <c r="E56" s="20"/>
      <c r="F56" s="13"/>
    </row>
    <row r="57" ht="12.75" customHeight="1">
      <c r="E57" s="20"/>
      <c r="F57" s="13"/>
    </row>
    <row r="58" ht="12.75" customHeight="1">
      <c r="E58" s="20"/>
      <c r="F58" s="13"/>
    </row>
    <row r="59" ht="12.75" customHeight="1">
      <c r="E59" s="20"/>
      <c r="F59" s="13"/>
    </row>
    <row r="60" ht="12.75" customHeight="1">
      <c r="E60" s="20"/>
      <c r="F60" s="13"/>
    </row>
    <row r="61" ht="12.75" customHeight="1">
      <c r="E61" s="20"/>
      <c r="F61" s="13"/>
    </row>
    <row r="62" ht="12.75" customHeight="1">
      <c r="E62" s="20"/>
      <c r="F62" s="13"/>
    </row>
    <row r="63" ht="12.75" customHeight="1">
      <c r="E63" s="20"/>
      <c r="F63" s="13"/>
    </row>
    <row r="64" ht="12.75" customHeight="1">
      <c r="E64" s="20"/>
      <c r="F64" s="13"/>
    </row>
    <row r="65" ht="12.75" customHeight="1">
      <c r="E65" s="20"/>
      <c r="F65" s="13"/>
    </row>
    <row r="66" ht="12.75" customHeight="1">
      <c r="E66" s="20"/>
      <c r="F66" s="13"/>
    </row>
    <row r="67" ht="12.75" customHeight="1">
      <c r="E67" s="20"/>
      <c r="F67" s="13"/>
    </row>
    <row r="68" ht="12.75" customHeight="1">
      <c r="E68" s="20"/>
      <c r="F68" s="13"/>
    </row>
    <row r="69" ht="12.75" customHeight="1">
      <c r="E69" s="20"/>
      <c r="F69" s="13"/>
    </row>
    <row r="70" ht="12.75" customHeight="1">
      <c r="E70" s="20"/>
      <c r="F70" s="13"/>
    </row>
    <row r="71" ht="12.75" customHeight="1">
      <c r="E71" s="20"/>
      <c r="F71" s="13"/>
    </row>
    <row r="72" ht="12.75" customHeight="1">
      <c r="E72" s="20"/>
      <c r="F72" s="13"/>
    </row>
    <row r="73" ht="12.75" customHeight="1">
      <c r="E73" s="20"/>
      <c r="F73" s="13"/>
    </row>
    <row r="74" ht="12.75" customHeight="1">
      <c r="E74" s="20"/>
      <c r="F74" s="13"/>
    </row>
    <row r="75" ht="12.75" customHeight="1">
      <c r="E75" s="20"/>
      <c r="F75" s="13"/>
    </row>
    <row r="76" ht="12.75" customHeight="1">
      <c r="E76" s="20"/>
      <c r="F76" s="13"/>
    </row>
    <row r="77" ht="12.75" customHeight="1">
      <c r="E77" s="20"/>
      <c r="F77" s="13"/>
    </row>
    <row r="78" ht="12.75" customHeight="1">
      <c r="E78" s="20"/>
      <c r="F78" s="13"/>
    </row>
    <row r="79" ht="12.75" customHeight="1">
      <c r="E79" s="20"/>
      <c r="F79" s="13"/>
    </row>
    <row r="80" ht="12.75" customHeight="1">
      <c r="E80" s="20"/>
      <c r="F80" s="13"/>
    </row>
    <row r="81" ht="12.75" customHeight="1">
      <c r="E81" s="20"/>
      <c r="F81" s="13"/>
    </row>
    <row r="82" ht="12.75" customHeight="1">
      <c r="E82" s="20"/>
      <c r="F82" s="13"/>
    </row>
    <row r="83" ht="12.75" customHeight="1">
      <c r="E83" s="20"/>
      <c r="F83" s="13"/>
    </row>
    <row r="84" ht="12.75" customHeight="1">
      <c r="E84" s="20"/>
      <c r="F84" s="13"/>
    </row>
    <row r="85" ht="12.75" customHeight="1">
      <c r="E85" s="20"/>
      <c r="F85" s="13"/>
    </row>
    <row r="86" ht="12.75" customHeight="1">
      <c r="E86" s="20"/>
      <c r="F86" s="13"/>
    </row>
    <row r="87" ht="12.75" customHeight="1">
      <c r="E87" s="20"/>
      <c r="F87" s="13"/>
    </row>
    <row r="88" ht="12.75" customHeight="1">
      <c r="E88" s="20"/>
      <c r="F88" s="13"/>
    </row>
    <row r="89" ht="12.75" customHeight="1">
      <c r="E89" s="20"/>
      <c r="F89" s="13"/>
    </row>
    <row r="90" ht="12.75" customHeight="1">
      <c r="E90" s="20"/>
      <c r="F90" s="13"/>
    </row>
    <row r="91" ht="12.75" customHeight="1">
      <c r="E91" s="20"/>
      <c r="F91" s="13"/>
    </row>
    <row r="92" ht="12.75" customHeight="1">
      <c r="E92" s="20"/>
      <c r="F92" s="13"/>
    </row>
    <row r="93" ht="12.75" customHeight="1">
      <c r="E93" s="20"/>
      <c r="F93" s="13"/>
    </row>
    <row r="94" ht="12.75" customHeight="1">
      <c r="E94" s="20"/>
      <c r="F94" s="13"/>
    </row>
    <row r="95" ht="12.75" customHeight="1">
      <c r="E95" s="20"/>
      <c r="F95" s="13"/>
    </row>
    <row r="96" ht="12.75" customHeight="1">
      <c r="E96" s="20"/>
      <c r="F96" s="13"/>
    </row>
    <row r="97" ht="12.75" customHeight="1">
      <c r="E97" s="20"/>
      <c r="F97" s="13"/>
    </row>
    <row r="98" ht="12.75" customHeight="1">
      <c r="E98" s="20"/>
      <c r="F98" s="13"/>
    </row>
    <row r="99" ht="12.75" customHeight="1">
      <c r="E99" s="20"/>
      <c r="F99" s="13"/>
    </row>
    <row r="100" ht="12.75" customHeight="1">
      <c r="E100" s="20"/>
      <c r="F100" s="13"/>
    </row>
    <row r="101" ht="12.75" customHeight="1">
      <c r="E101" s="20"/>
      <c r="F101" s="13"/>
    </row>
    <row r="102" ht="12.75" customHeight="1">
      <c r="E102" s="20"/>
      <c r="F102" s="13"/>
    </row>
    <row r="103" ht="12.75" customHeight="1">
      <c r="E103" s="20"/>
      <c r="F103" s="13"/>
    </row>
    <row r="104" ht="12.75" customHeight="1">
      <c r="E104" s="20"/>
      <c r="F104" s="13"/>
    </row>
    <row r="105" ht="12.75" customHeight="1">
      <c r="E105" s="20"/>
      <c r="F105" s="13"/>
    </row>
    <row r="106" ht="12.75" customHeight="1">
      <c r="E106" s="20"/>
      <c r="F106" s="13"/>
    </row>
    <row r="107" ht="12.75" customHeight="1">
      <c r="E107" s="20"/>
      <c r="F107" s="13"/>
    </row>
    <row r="108" ht="12.75" customHeight="1">
      <c r="E108" s="20"/>
      <c r="F108" s="13"/>
    </row>
    <row r="109" ht="12.75" customHeight="1">
      <c r="E109" s="20"/>
      <c r="F109" s="13"/>
    </row>
    <row r="110" ht="12.75" customHeight="1">
      <c r="E110" s="20"/>
      <c r="F110" s="13"/>
    </row>
    <row r="111" ht="12.75" customHeight="1">
      <c r="E111" s="20"/>
      <c r="F111" s="13"/>
    </row>
    <row r="112" ht="12.75" customHeight="1">
      <c r="E112" s="20"/>
      <c r="F112" s="13"/>
    </row>
    <row r="113" ht="12.75" customHeight="1">
      <c r="E113" s="20"/>
      <c r="F113" s="13"/>
    </row>
    <row r="114" ht="12.75" customHeight="1">
      <c r="E114" s="20"/>
      <c r="F114" s="13"/>
    </row>
    <row r="115" ht="12.75" customHeight="1">
      <c r="E115" s="20"/>
      <c r="F115" s="13"/>
    </row>
    <row r="116" ht="12.75" customHeight="1">
      <c r="E116" s="20"/>
      <c r="F116" s="13"/>
    </row>
    <row r="117" ht="12.75" customHeight="1">
      <c r="E117" s="20"/>
      <c r="F117" s="13"/>
    </row>
    <row r="118" ht="12.75" customHeight="1">
      <c r="E118" s="20"/>
      <c r="F118" s="13"/>
    </row>
    <row r="119" ht="12.75" customHeight="1">
      <c r="E119" s="20"/>
      <c r="F119" s="13"/>
    </row>
    <row r="120" ht="12.75" customHeight="1">
      <c r="E120" s="20"/>
      <c r="F120" s="13"/>
    </row>
    <row r="121" ht="12.75" customHeight="1">
      <c r="E121" s="20"/>
      <c r="F121" s="13"/>
    </row>
    <row r="122" ht="12.75" customHeight="1">
      <c r="E122" s="20"/>
      <c r="F122" s="13"/>
    </row>
    <row r="123" ht="12.75" customHeight="1">
      <c r="E123" s="20"/>
      <c r="F123" s="13"/>
    </row>
    <row r="124" ht="12.75" customHeight="1">
      <c r="E124" s="20"/>
      <c r="F124" s="13"/>
    </row>
    <row r="125" ht="12.75" customHeight="1">
      <c r="E125" s="20"/>
      <c r="F125" s="13"/>
    </row>
    <row r="126" ht="12.75" customHeight="1">
      <c r="E126" s="20"/>
      <c r="F126" s="13"/>
    </row>
    <row r="127" ht="12.75" customHeight="1">
      <c r="E127" s="20"/>
      <c r="F127" s="13"/>
    </row>
    <row r="128" ht="12.75" customHeight="1">
      <c r="E128" s="20"/>
      <c r="F128" s="13"/>
    </row>
    <row r="129" ht="12.75" customHeight="1">
      <c r="E129" s="20"/>
      <c r="F129" s="13"/>
    </row>
    <row r="130" ht="12.75" customHeight="1">
      <c r="E130" s="20"/>
      <c r="F130" s="13"/>
    </row>
    <row r="131" ht="12.75" customHeight="1">
      <c r="E131" s="20"/>
      <c r="F131" s="13"/>
    </row>
    <row r="132" ht="12.75" customHeight="1">
      <c r="E132" s="20"/>
      <c r="F132" s="13"/>
    </row>
    <row r="133" ht="12.75" customHeight="1">
      <c r="E133" s="20"/>
      <c r="F133" s="13"/>
    </row>
    <row r="134" ht="12.75" customHeight="1">
      <c r="E134" s="20"/>
      <c r="F134" s="13"/>
    </row>
    <row r="135" ht="12.75" customHeight="1">
      <c r="E135" s="20"/>
      <c r="F135" s="13"/>
    </row>
    <row r="136" ht="12.75" customHeight="1">
      <c r="E136" s="20"/>
      <c r="F136" s="13"/>
    </row>
    <row r="137" ht="12.75" customHeight="1">
      <c r="E137" s="20"/>
      <c r="F137" s="13"/>
    </row>
    <row r="138" ht="12.75" customHeight="1">
      <c r="E138" s="20"/>
      <c r="F138" s="13"/>
    </row>
    <row r="139" ht="12.75" customHeight="1">
      <c r="E139" s="20"/>
      <c r="F139" s="13"/>
    </row>
    <row r="140" ht="12.75" customHeight="1">
      <c r="E140" s="20"/>
      <c r="F140" s="13"/>
    </row>
    <row r="141" ht="12.75" customHeight="1">
      <c r="E141" s="20"/>
      <c r="F141" s="13"/>
    </row>
    <row r="142" ht="12.75" customHeight="1">
      <c r="E142" s="20"/>
      <c r="F142" s="13"/>
    </row>
    <row r="143" ht="12.75" customHeight="1">
      <c r="E143" s="20"/>
      <c r="F143" s="13"/>
    </row>
    <row r="144" ht="12.75" customHeight="1">
      <c r="E144" s="20"/>
      <c r="F144" s="13"/>
    </row>
    <row r="145" ht="12.75" customHeight="1">
      <c r="E145" s="20"/>
      <c r="F145" s="13"/>
    </row>
    <row r="146" ht="12.75" customHeight="1">
      <c r="E146" s="20"/>
      <c r="F146" s="13"/>
    </row>
    <row r="147" ht="12.75" customHeight="1">
      <c r="E147" s="20"/>
      <c r="F147" s="13"/>
    </row>
    <row r="148" ht="12.75" customHeight="1">
      <c r="E148" s="20"/>
      <c r="F148" s="13"/>
    </row>
    <row r="149" ht="12.75" customHeight="1">
      <c r="E149" s="20"/>
      <c r="F149" s="13"/>
    </row>
    <row r="150" ht="12.75" customHeight="1">
      <c r="E150" s="20"/>
      <c r="F150" s="13"/>
    </row>
    <row r="151" ht="12.75" customHeight="1">
      <c r="E151" s="20"/>
      <c r="F151" s="13"/>
    </row>
    <row r="152" ht="12.75" customHeight="1">
      <c r="E152" s="20"/>
      <c r="F152" s="13"/>
    </row>
    <row r="153" ht="12.75" customHeight="1">
      <c r="E153" s="20"/>
      <c r="F153" s="13"/>
    </row>
    <row r="154" ht="12.75" customHeight="1">
      <c r="E154" s="20"/>
      <c r="F154" s="13"/>
    </row>
    <row r="155" ht="12.75" customHeight="1">
      <c r="E155" s="20"/>
      <c r="F155" s="13"/>
    </row>
    <row r="156" ht="12.75" customHeight="1">
      <c r="E156" s="20"/>
      <c r="F156" s="13"/>
    </row>
    <row r="157" ht="12.75" customHeight="1">
      <c r="E157" s="20"/>
      <c r="F157" s="13"/>
    </row>
    <row r="158" ht="12.75" customHeight="1">
      <c r="E158" s="20"/>
      <c r="F158" s="13"/>
    </row>
    <row r="159" ht="12.75" customHeight="1">
      <c r="E159" s="20"/>
      <c r="F159" s="13"/>
    </row>
    <row r="160" ht="12.75" customHeight="1">
      <c r="E160" s="20"/>
      <c r="F160" s="13"/>
    </row>
    <row r="161" ht="12.75" customHeight="1">
      <c r="E161" s="20"/>
      <c r="F161" s="13"/>
    </row>
    <row r="162" ht="12.75" customHeight="1">
      <c r="E162" s="20"/>
      <c r="F162" s="13"/>
    </row>
    <row r="163" ht="12.75" customHeight="1">
      <c r="E163" s="20"/>
      <c r="F163" s="13"/>
    </row>
    <row r="164" ht="12.75" customHeight="1">
      <c r="E164" s="20"/>
      <c r="F164" s="13"/>
    </row>
    <row r="165" ht="12.75" customHeight="1">
      <c r="E165" s="20"/>
      <c r="F165" s="13"/>
    </row>
    <row r="166" ht="12.75" customHeight="1">
      <c r="E166" s="20"/>
      <c r="F166" s="13"/>
    </row>
    <row r="167" ht="12.75" customHeight="1">
      <c r="E167" s="20"/>
      <c r="F167" s="13"/>
    </row>
    <row r="168" ht="12.75" customHeight="1">
      <c r="E168" s="20"/>
      <c r="F168" s="13"/>
    </row>
    <row r="169" ht="12.75" customHeight="1">
      <c r="E169" s="20"/>
      <c r="F169" s="13"/>
    </row>
    <row r="170" ht="12.75" customHeight="1">
      <c r="E170" s="20"/>
      <c r="F170" s="13"/>
    </row>
    <row r="171" ht="12.75" customHeight="1">
      <c r="E171" s="20"/>
      <c r="F171" s="13"/>
    </row>
    <row r="172" ht="12.75" customHeight="1">
      <c r="E172" s="20"/>
      <c r="F172" s="13"/>
    </row>
    <row r="173" ht="12.75" customHeight="1">
      <c r="E173" s="20"/>
      <c r="F173" s="13"/>
    </row>
    <row r="174" ht="12.75" customHeight="1">
      <c r="E174" s="20"/>
      <c r="F174" s="13"/>
    </row>
    <row r="175" ht="12.75" customHeight="1">
      <c r="E175" s="20"/>
      <c r="F175" s="13"/>
    </row>
    <row r="176" ht="12.75" customHeight="1">
      <c r="E176" s="20"/>
      <c r="F176" s="13"/>
    </row>
    <row r="177" ht="12.75" customHeight="1">
      <c r="E177" s="20"/>
      <c r="F177" s="13"/>
    </row>
    <row r="178" ht="12.75" customHeight="1">
      <c r="E178" s="20"/>
      <c r="F178" s="13"/>
    </row>
    <row r="179" ht="12.75" customHeight="1">
      <c r="E179" s="20"/>
      <c r="F179" s="13"/>
    </row>
    <row r="180" ht="12.75" customHeight="1">
      <c r="E180" s="20"/>
      <c r="F180" s="13"/>
    </row>
    <row r="181" ht="12.75" customHeight="1">
      <c r="E181" s="20"/>
      <c r="F181" s="13"/>
    </row>
    <row r="182" ht="12.75" customHeight="1">
      <c r="E182" s="20"/>
      <c r="F182" s="13"/>
    </row>
    <row r="183" ht="12.75" customHeight="1">
      <c r="E183" s="20"/>
      <c r="F183" s="13"/>
    </row>
    <row r="184" ht="12.75" customHeight="1">
      <c r="E184" s="20"/>
      <c r="F184" s="13"/>
    </row>
    <row r="185" ht="12.75" customHeight="1">
      <c r="E185" s="20"/>
      <c r="F185" s="13"/>
    </row>
    <row r="186" ht="12.75" customHeight="1">
      <c r="E186" s="20"/>
      <c r="F186" s="13"/>
    </row>
    <row r="187" ht="12.75" customHeight="1">
      <c r="E187" s="20"/>
      <c r="F187" s="13"/>
    </row>
    <row r="188" ht="12.75" customHeight="1">
      <c r="E188" s="20"/>
      <c r="F188" s="13"/>
    </row>
    <row r="189" ht="12.75" customHeight="1">
      <c r="E189" s="20"/>
      <c r="F189" s="13"/>
    </row>
    <row r="190" ht="12.75" customHeight="1">
      <c r="E190" s="20"/>
      <c r="F190" s="13"/>
    </row>
    <row r="191" ht="12.75" customHeight="1">
      <c r="E191" s="20"/>
      <c r="F191" s="13"/>
    </row>
    <row r="192" ht="12.75" customHeight="1">
      <c r="E192" s="20"/>
      <c r="F192" s="13"/>
    </row>
    <row r="193" ht="12.75" customHeight="1">
      <c r="E193" s="20"/>
      <c r="F193" s="13"/>
    </row>
    <row r="194" ht="12.75" customHeight="1">
      <c r="E194" s="20"/>
      <c r="F194" s="13"/>
    </row>
    <row r="195" ht="12.75" customHeight="1">
      <c r="E195" s="20"/>
      <c r="F195" s="13"/>
    </row>
    <row r="196" ht="12.75" customHeight="1">
      <c r="E196" s="20"/>
      <c r="F196" s="13"/>
    </row>
    <row r="197" ht="12.75" customHeight="1">
      <c r="E197" s="20"/>
      <c r="F197" s="13"/>
    </row>
    <row r="198" ht="12.75" customHeight="1">
      <c r="E198" s="20"/>
      <c r="F198" s="13"/>
    </row>
    <row r="199" ht="12.75" customHeight="1">
      <c r="E199" s="20"/>
      <c r="F199" s="13"/>
    </row>
    <row r="200" ht="12.75" customHeight="1">
      <c r="E200" s="20"/>
      <c r="F200" s="13"/>
    </row>
    <row r="201" ht="12.75" customHeight="1">
      <c r="E201" s="20"/>
      <c r="F201" s="13"/>
    </row>
    <row r="202" ht="12.75" customHeight="1">
      <c r="E202" s="20"/>
      <c r="F202" s="13"/>
    </row>
    <row r="203" ht="12.75" customHeight="1">
      <c r="E203" s="20"/>
      <c r="F203" s="13"/>
    </row>
    <row r="204" ht="12.75" customHeight="1">
      <c r="E204" s="20"/>
      <c r="F204" s="13"/>
    </row>
    <row r="205" ht="12.75" customHeight="1">
      <c r="E205" s="20"/>
      <c r="F205" s="13"/>
    </row>
    <row r="206" ht="12.75" customHeight="1">
      <c r="E206" s="20"/>
      <c r="F206" s="13"/>
    </row>
    <row r="207" ht="12.75" customHeight="1">
      <c r="E207" s="20"/>
      <c r="F207" s="13"/>
    </row>
    <row r="208" ht="12.75" customHeight="1">
      <c r="E208" s="20"/>
      <c r="F208" s="13"/>
    </row>
    <row r="209" ht="12.75" customHeight="1">
      <c r="E209" s="20"/>
      <c r="F209" s="13"/>
    </row>
    <row r="210" ht="12.75" customHeight="1">
      <c r="E210" s="20"/>
      <c r="F210" s="13"/>
    </row>
    <row r="211" ht="12.75" customHeight="1">
      <c r="E211" s="20"/>
      <c r="F211" s="13"/>
    </row>
    <row r="212" ht="12.75" customHeight="1">
      <c r="E212" s="20"/>
      <c r="F212" s="13"/>
    </row>
    <row r="213" ht="12.75" customHeight="1">
      <c r="E213" s="20"/>
      <c r="F213" s="13"/>
    </row>
    <row r="214" ht="12.75" customHeight="1">
      <c r="E214" s="20"/>
      <c r="F214" s="13"/>
    </row>
    <row r="215" ht="12.75" customHeight="1">
      <c r="E215" s="20"/>
      <c r="F215" s="13"/>
    </row>
    <row r="216" ht="12.75" customHeight="1">
      <c r="E216" s="20"/>
      <c r="F216" s="13"/>
    </row>
    <row r="217" ht="12.75" customHeight="1">
      <c r="E217" s="20"/>
      <c r="F217" s="13"/>
    </row>
    <row r="218" ht="12.75" customHeight="1">
      <c r="E218" s="20"/>
      <c r="F218" s="13"/>
    </row>
    <row r="219" ht="12.75" customHeight="1">
      <c r="E219" s="20"/>
      <c r="F219" s="13"/>
    </row>
    <row r="220" ht="12.75" customHeight="1">
      <c r="E220" s="20"/>
      <c r="F220" s="13"/>
    </row>
    <row r="221" ht="12.75" customHeight="1">
      <c r="E221" s="20"/>
      <c r="F221" s="13"/>
    </row>
    <row r="222" ht="12.75" customHeight="1">
      <c r="E222" s="20"/>
      <c r="F222" s="13"/>
    </row>
    <row r="223" ht="12.75" customHeight="1">
      <c r="E223" s="20"/>
      <c r="F223" s="13"/>
    </row>
    <row r="224" ht="12.75" customHeight="1">
      <c r="E224" s="20"/>
      <c r="F224" s="13"/>
    </row>
    <row r="225" ht="12.75" customHeight="1">
      <c r="E225" s="20"/>
      <c r="F225" s="13"/>
    </row>
    <row r="226" ht="12.75" customHeight="1">
      <c r="E226" s="20"/>
      <c r="F226" s="13"/>
    </row>
    <row r="227" ht="12.75" customHeight="1">
      <c r="E227" s="20"/>
      <c r="F227" s="13"/>
    </row>
    <row r="228" ht="12.75" customHeight="1">
      <c r="E228" s="20"/>
      <c r="F228" s="13"/>
    </row>
    <row r="229" ht="12.75" customHeight="1">
      <c r="E229" s="20"/>
      <c r="F229" s="13"/>
    </row>
    <row r="230" ht="12.75" customHeight="1">
      <c r="E230" s="20"/>
      <c r="F230" s="13"/>
    </row>
    <row r="231" ht="12.75" customHeight="1">
      <c r="E231" s="20"/>
      <c r="F231" s="13"/>
    </row>
    <row r="232" ht="12.75" customHeight="1">
      <c r="E232" s="20"/>
      <c r="F232" s="13"/>
    </row>
    <row r="233" ht="12.75" customHeight="1">
      <c r="E233" s="20"/>
      <c r="F233" s="13"/>
    </row>
    <row r="234" ht="12.75" customHeight="1">
      <c r="E234" s="20"/>
      <c r="F234" s="13"/>
    </row>
    <row r="235" ht="12.75" customHeight="1">
      <c r="E235" s="20"/>
      <c r="F235" s="13"/>
    </row>
    <row r="236" ht="12.75" customHeight="1">
      <c r="E236" s="20"/>
      <c r="F236" s="13"/>
    </row>
    <row r="237" ht="12.75" customHeight="1">
      <c r="E237" s="20"/>
      <c r="F237" s="13"/>
    </row>
    <row r="238" ht="12.75" customHeight="1">
      <c r="E238" s="20"/>
      <c r="F238" s="13"/>
    </row>
    <row r="239" ht="12.75" customHeight="1">
      <c r="E239" s="20"/>
      <c r="F239" s="13"/>
    </row>
    <row r="240" ht="12.75" customHeight="1">
      <c r="E240" s="20"/>
      <c r="F240" s="13"/>
    </row>
    <row r="241" ht="12.75" customHeight="1">
      <c r="E241" s="20"/>
      <c r="F241" s="13"/>
    </row>
    <row r="242" ht="12.75" customHeight="1">
      <c r="E242" s="20"/>
      <c r="F242" s="13"/>
    </row>
    <row r="243" ht="12.75" customHeight="1">
      <c r="E243" s="20"/>
      <c r="F243" s="13"/>
    </row>
    <row r="244" ht="12.75" customHeight="1">
      <c r="E244" s="20"/>
      <c r="F244" s="13"/>
    </row>
    <row r="245" ht="12.75" customHeight="1">
      <c r="E245" s="20"/>
      <c r="F245" s="13"/>
    </row>
    <row r="246" ht="12.75" customHeight="1">
      <c r="E246" s="20"/>
      <c r="F246" s="13"/>
    </row>
    <row r="247" ht="12.75" customHeight="1">
      <c r="E247" s="20"/>
      <c r="F247" s="13"/>
    </row>
    <row r="248" ht="12.75" customHeight="1">
      <c r="E248" s="20"/>
      <c r="F248" s="13"/>
    </row>
    <row r="249" ht="12.75" customHeight="1">
      <c r="E249" s="20"/>
      <c r="F249" s="13"/>
    </row>
    <row r="250" ht="12.75" customHeight="1">
      <c r="E250" s="20"/>
      <c r="F250" s="13"/>
    </row>
    <row r="251" ht="12.75" customHeight="1">
      <c r="E251" s="20"/>
      <c r="F251" s="13"/>
    </row>
    <row r="252" ht="12.75" customHeight="1">
      <c r="E252" s="20"/>
      <c r="F252" s="13"/>
    </row>
    <row r="253" ht="12.75" customHeight="1">
      <c r="E253" s="20"/>
      <c r="F253" s="13"/>
    </row>
    <row r="254" ht="12.75" customHeight="1">
      <c r="E254" s="20"/>
      <c r="F254" s="13"/>
    </row>
    <row r="255" ht="12.75" customHeight="1">
      <c r="E255" s="20"/>
      <c r="F255" s="13"/>
    </row>
    <row r="256" ht="12.75" customHeight="1">
      <c r="E256" s="20"/>
      <c r="F256" s="13"/>
    </row>
    <row r="257" ht="12.75" customHeight="1">
      <c r="E257" s="20"/>
      <c r="F257" s="13"/>
    </row>
    <row r="258" ht="12.75" customHeight="1">
      <c r="E258" s="20"/>
      <c r="F258" s="13"/>
    </row>
    <row r="259" ht="12.75" customHeight="1">
      <c r="E259" s="20"/>
      <c r="F259" s="13"/>
    </row>
    <row r="260" ht="12.75" customHeight="1">
      <c r="E260" s="20"/>
      <c r="F260" s="13"/>
    </row>
    <row r="261" ht="12.75" customHeight="1">
      <c r="E261" s="20"/>
      <c r="F261" s="13"/>
    </row>
    <row r="262" ht="12.75" customHeight="1">
      <c r="E262" s="20"/>
      <c r="F262" s="13"/>
    </row>
    <row r="263" ht="12.75" customHeight="1">
      <c r="E263" s="20"/>
      <c r="F263" s="13"/>
    </row>
    <row r="264" ht="12.75" customHeight="1">
      <c r="E264" s="20"/>
      <c r="F264" s="13"/>
    </row>
    <row r="265" ht="12.75" customHeight="1">
      <c r="E265" s="20"/>
      <c r="F265" s="13"/>
    </row>
    <row r="266" ht="12.75" customHeight="1">
      <c r="E266" s="20"/>
      <c r="F266" s="13"/>
    </row>
    <row r="267" ht="12.75" customHeight="1">
      <c r="E267" s="20"/>
      <c r="F267" s="13"/>
    </row>
    <row r="268" ht="12.75" customHeight="1">
      <c r="E268" s="20"/>
      <c r="F268" s="13"/>
    </row>
    <row r="269" ht="12.75" customHeight="1">
      <c r="E269" s="20"/>
      <c r="F269" s="13"/>
    </row>
    <row r="270" ht="12.75" customHeight="1">
      <c r="E270" s="20"/>
      <c r="F270" s="13"/>
    </row>
    <row r="271" ht="12.75" customHeight="1">
      <c r="E271" s="20"/>
      <c r="F271" s="13"/>
    </row>
    <row r="272" ht="12.75" customHeight="1">
      <c r="E272" s="20"/>
      <c r="F272" s="13"/>
    </row>
    <row r="273" ht="12.75" customHeight="1">
      <c r="E273" s="20"/>
      <c r="F273" s="13"/>
    </row>
    <row r="274" ht="12.75" customHeight="1">
      <c r="E274" s="20"/>
      <c r="F274" s="13"/>
    </row>
    <row r="275" ht="12.75" customHeight="1">
      <c r="E275" s="20"/>
      <c r="F275" s="13"/>
    </row>
    <row r="276" ht="12.75" customHeight="1">
      <c r="E276" s="20"/>
      <c r="F276" s="13"/>
    </row>
    <row r="277" ht="12.75" customHeight="1">
      <c r="E277" s="20"/>
      <c r="F277" s="13"/>
    </row>
    <row r="278" ht="12.75" customHeight="1">
      <c r="E278" s="20"/>
      <c r="F278" s="13"/>
    </row>
    <row r="279" ht="12.75" customHeight="1">
      <c r="E279" s="20"/>
      <c r="F279" s="13"/>
    </row>
    <row r="280" ht="12.75" customHeight="1">
      <c r="E280" s="20"/>
      <c r="F280" s="13"/>
    </row>
    <row r="281" ht="12.75" customHeight="1">
      <c r="E281" s="20"/>
      <c r="F281" s="13"/>
    </row>
    <row r="282" ht="12.75" customHeight="1">
      <c r="E282" s="20"/>
      <c r="F282" s="13"/>
    </row>
    <row r="283" ht="12.75" customHeight="1">
      <c r="E283" s="20"/>
      <c r="F283" s="13"/>
    </row>
    <row r="284" ht="12.75" customHeight="1">
      <c r="E284" s="20"/>
      <c r="F284" s="13"/>
    </row>
    <row r="285" ht="12.75" customHeight="1">
      <c r="E285" s="20"/>
      <c r="F285" s="13"/>
    </row>
    <row r="286" ht="12.75" customHeight="1">
      <c r="E286" s="20"/>
      <c r="F286" s="13"/>
    </row>
    <row r="287" ht="12.75" customHeight="1">
      <c r="E287" s="20"/>
      <c r="F287" s="13"/>
    </row>
    <row r="288" ht="12.75" customHeight="1">
      <c r="E288" s="20"/>
      <c r="F288" s="13"/>
    </row>
    <row r="289" ht="12.75" customHeight="1">
      <c r="E289" s="20"/>
      <c r="F289" s="13"/>
    </row>
    <row r="290" ht="12.75" customHeight="1">
      <c r="E290" s="20"/>
      <c r="F290" s="13"/>
    </row>
    <row r="291" ht="12.75" customHeight="1">
      <c r="E291" s="20"/>
      <c r="F291" s="13"/>
    </row>
    <row r="292" ht="12.75" customHeight="1">
      <c r="E292" s="20"/>
      <c r="F292" s="13"/>
    </row>
    <row r="293" ht="12.75" customHeight="1">
      <c r="E293" s="20"/>
      <c r="F293" s="13"/>
    </row>
    <row r="294" ht="12.75" customHeight="1">
      <c r="E294" s="20"/>
      <c r="F294" s="13"/>
    </row>
    <row r="295" ht="12.75" customHeight="1">
      <c r="E295" s="20"/>
      <c r="F295" s="13"/>
    </row>
    <row r="296" ht="12.75" customHeight="1">
      <c r="E296" s="20"/>
      <c r="F296" s="13"/>
    </row>
    <row r="297" ht="12.75" customHeight="1">
      <c r="E297" s="20"/>
      <c r="F297" s="13"/>
    </row>
    <row r="298" ht="12.75" customHeight="1">
      <c r="E298" s="20"/>
      <c r="F298" s="13"/>
    </row>
    <row r="299" ht="12.75" customHeight="1">
      <c r="E299" s="20"/>
      <c r="F299" s="13"/>
    </row>
    <row r="300" ht="12.75" customHeight="1">
      <c r="E300" s="20"/>
      <c r="F300" s="13"/>
    </row>
    <row r="301" ht="12.75" customHeight="1">
      <c r="E301" s="20"/>
      <c r="F301" s="13"/>
    </row>
    <row r="302" ht="12.75" customHeight="1">
      <c r="E302" s="20"/>
      <c r="F302" s="13"/>
    </row>
    <row r="303" ht="12.75" customHeight="1">
      <c r="E303" s="20"/>
      <c r="F303" s="13"/>
    </row>
    <row r="304" ht="12.75" customHeight="1">
      <c r="E304" s="20"/>
      <c r="F304" s="13"/>
    </row>
    <row r="305" ht="12.75" customHeight="1">
      <c r="E305" s="20"/>
      <c r="F305" s="13"/>
    </row>
    <row r="306" ht="12.75" customHeight="1">
      <c r="E306" s="20"/>
      <c r="F306" s="13"/>
    </row>
    <row r="307" ht="12.75" customHeight="1">
      <c r="E307" s="20"/>
      <c r="F307" s="13"/>
    </row>
    <row r="308" ht="12.75" customHeight="1">
      <c r="E308" s="20"/>
      <c r="F308" s="13"/>
    </row>
    <row r="309" ht="12.75" customHeight="1">
      <c r="E309" s="20"/>
      <c r="F309" s="13"/>
    </row>
    <row r="310" ht="12.75" customHeight="1">
      <c r="E310" s="20"/>
      <c r="F310" s="13"/>
    </row>
    <row r="311" ht="12.75" customHeight="1">
      <c r="E311" s="20"/>
      <c r="F311" s="13"/>
    </row>
    <row r="312" ht="12.75" customHeight="1">
      <c r="E312" s="20"/>
      <c r="F312" s="13"/>
    </row>
    <row r="313" ht="12.75" customHeight="1">
      <c r="E313" s="20"/>
      <c r="F313" s="13"/>
    </row>
    <row r="314" ht="12.75" customHeight="1">
      <c r="E314" s="20"/>
      <c r="F314" s="13"/>
    </row>
    <row r="315" ht="12.75" customHeight="1">
      <c r="E315" s="20"/>
      <c r="F315" s="13"/>
    </row>
    <row r="316" ht="12.75" customHeight="1">
      <c r="E316" s="20"/>
      <c r="F316" s="13"/>
    </row>
    <row r="317" ht="12.75" customHeight="1">
      <c r="E317" s="20"/>
      <c r="F317" s="13"/>
    </row>
    <row r="318" ht="12.75" customHeight="1">
      <c r="E318" s="20"/>
      <c r="F318" s="13"/>
    </row>
    <row r="319" ht="12.75" customHeight="1">
      <c r="E319" s="20"/>
      <c r="F319" s="13"/>
    </row>
    <row r="320" ht="12.75" customHeight="1">
      <c r="E320" s="20"/>
      <c r="F320" s="13"/>
    </row>
    <row r="321" ht="12.75" customHeight="1">
      <c r="E321" s="20"/>
      <c r="F321" s="13"/>
    </row>
    <row r="322" ht="12.75" customHeight="1">
      <c r="E322" s="20"/>
      <c r="F322" s="13"/>
    </row>
    <row r="323" ht="12.75" customHeight="1">
      <c r="E323" s="20"/>
      <c r="F323" s="13"/>
    </row>
    <row r="324" ht="12.75" customHeight="1">
      <c r="E324" s="20"/>
      <c r="F324" s="13"/>
    </row>
    <row r="325" ht="12.75" customHeight="1">
      <c r="E325" s="20"/>
      <c r="F325" s="13"/>
    </row>
    <row r="326" ht="12.75" customHeight="1">
      <c r="E326" s="20"/>
      <c r="F326" s="13"/>
    </row>
    <row r="327" ht="12.75" customHeight="1">
      <c r="E327" s="20"/>
      <c r="F327" s="13"/>
    </row>
    <row r="328" ht="12.75" customHeight="1">
      <c r="E328" s="20"/>
      <c r="F328" s="13"/>
    </row>
    <row r="329" ht="12.75" customHeight="1">
      <c r="E329" s="20"/>
      <c r="F329" s="13"/>
    </row>
    <row r="330" ht="12.75" customHeight="1">
      <c r="E330" s="20"/>
      <c r="F330" s="13"/>
    </row>
    <row r="331" ht="12.75" customHeight="1">
      <c r="E331" s="20"/>
      <c r="F331" s="13"/>
    </row>
    <row r="332" ht="12.75" customHeight="1">
      <c r="E332" s="20"/>
      <c r="F332" s="13"/>
    </row>
    <row r="333" ht="12.75" customHeight="1">
      <c r="E333" s="20"/>
      <c r="F333" s="13"/>
    </row>
    <row r="334" ht="12.75" customHeight="1">
      <c r="E334" s="20"/>
      <c r="F334" s="13"/>
    </row>
    <row r="335" ht="12.75" customHeight="1">
      <c r="E335" s="20"/>
      <c r="F335" s="13"/>
    </row>
    <row r="336" ht="12.75" customHeight="1">
      <c r="E336" s="20"/>
      <c r="F336" s="13"/>
    </row>
    <row r="337" ht="12.75" customHeight="1">
      <c r="E337" s="20"/>
      <c r="F337" s="13"/>
    </row>
    <row r="338" ht="12.75" customHeight="1">
      <c r="E338" s="20"/>
      <c r="F338" s="13"/>
    </row>
    <row r="339" ht="12.75" customHeight="1">
      <c r="E339" s="20"/>
      <c r="F339" s="13"/>
    </row>
    <row r="340" ht="12.75" customHeight="1">
      <c r="E340" s="20"/>
      <c r="F340" s="13"/>
    </row>
    <row r="341" ht="12.75" customHeight="1">
      <c r="E341" s="20"/>
      <c r="F341" s="13"/>
    </row>
    <row r="342" ht="12.75" customHeight="1">
      <c r="E342" s="20"/>
      <c r="F342" s="13"/>
    </row>
    <row r="343" ht="12.75" customHeight="1">
      <c r="E343" s="20"/>
      <c r="F343" s="13"/>
    </row>
    <row r="344" ht="12.75" customHeight="1">
      <c r="E344" s="20"/>
      <c r="F344" s="13"/>
    </row>
    <row r="345" ht="12.75" customHeight="1">
      <c r="E345" s="20"/>
      <c r="F345" s="13"/>
    </row>
    <row r="346" ht="12.75" customHeight="1">
      <c r="E346" s="20"/>
      <c r="F346" s="13"/>
    </row>
    <row r="347" ht="12.75" customHeight="1">
      <c r="E347" s="20"/>
      <c r="F347" s="13"/>
    </row>
    <row r="348" ht="12.75" customHeight="1">
      <c r="E348" s="20"/>
      <c r="F348" s="13"/>
    </row>
    <row r="349" ht="12.75" customHeight="1">
      <c r="E349" s="20"/>
      <c r="F349" s="13"/>
    </row>
    <row r="350" ht="12.75" customHeight="1">
      <c r="E350" s="20"/>
      <c r="F350" s="13"/>
    </row>
    <row r="351" ht="12.75" customHeight="1">
      <c r="E351" s="20"/>
      <c r="F351" s="13"/>
    </row>
    <row r="352" ht="12.75" customHeight="1">
      <c r="E352" s="20"/>
      <c r="F352" s="13"/>
    </row>
    <row r="353" ht="12.75" customHeight="1">
      <c r="E353" s="20"/>
      <c r="F353" s="13"/>
    </row>
    <row r="354" ht="12.75" customHeight="1">
      <c r="E354" s="20"/>
      <c r="F354" s="13"/>
    </row>
    <row r="355" ht="12.75" customHeight="1">
      <c r="E355" s="20"/>
      <c r="F355" s="13"/>
    </row>
    <row r="356" ht="12.75" customHeight="1">
      <c r="E356" s="20"/>
      <c r="F356" s="13"/>
    </row>
    <row r="357" ht="12.75" customHeight="1">
      <c r="E357" s="20"/>
      <c r="F357" s="13"/>
    </row>
    <row r="358" ht="12.75" customHeight="1">
      <c r="E358" s="20"/>
      <c r="F358" s="13"/>
    </row>
    <row r="359" ht="12.75" customHeight="1">
      <c r="E359" s="20"/>
      <c r="F359" s="13"/>
    </row>
    <row r="360" ht="12.75" customHeight="1">
      <c r="E360" s="20"/>
      <c r="F360" s="13"/>
    </row>
    <row r="361" ht="12.75" customHeight="1">
      <c r="E361" s="20"/>
      <c r="F361" s="13"/>
    </row>
    <row r="362" ht="12.75" customHeight="1">
      <c r="E362" s="20"/>
      <c r="F362" s="13"/>
    </row>
    <row r="363" ht="12.75" customHeight="1">
      <c r="E363" s="20"/>
      <c r="F363" s="13"/>
    </row>
    <row r="364" ht="12.75" customHeight="1">
      <c r="E364" s="20"/>
      <c r="F364" s="13"/>
    </row>
    <row r="365" ht="12.75" customHeight="1">
      <c r="E365" s="20"/>
      <c r="F365" s="13"/>
    </row>
    <row r="366" ht="12.75" customHeight="1">
      <c r="E366" s="20"/>
      <c r="F366" s="13"/>
    </row>
    <row r="367" ht="12.75" customHeight="1">
      <c r="E367" s="20"/>
      <c r="F367" s="13"/>
    </row>
    <row r="368" ht="12.75" customHeight="1">
      <c r="E368" s="20"/>
      <c r="F368" s="13"/>
    </row>
    <row r="369" ht="12.75" customHeight="1">
      <c r="E369" s="20"/>
      <c r="F369" s="13"/>
    </row>
    <row r="370" ht="12.75" customHeight="1">
      <c r="E370" s="20"/>
      <c r="F370" s="13"/>
    </row>
    <row r="371" ht="12.75" customHeight="1">
      <c r="E371" s="20"/>
      <c r="F371" s="13"/>
    </row>
    <row r="372" ht="12.75" customHeight="1">
      <c r="E372" s="20"/>
      <c r="F372" s="13"/>
    </row>
    <row r="373" ht="12.75" customHeight="1">
      <c r="E373" s="20"/>
      <c r="F373" s="13"/>
    </row>
    <row r="374" ht="12.75" customHeight="1">
      <c r="E374" s="20"/>
      <c r="F374" s="13"/>
    </row>
    <row r="375" ht="12.75" customHeight="1">
      <c r="E375" s="20"/>
      <c r="F375" s="13"/>
    </row>
    <row r="376" ht="12.75" customHeight="1">
      <c r="E376" s="20"/>
      <c r="F376" s="13"/>
    </row>
    <row r="377" ht="12.75" customHeight="1">
      <c r="E377" s="20"/>
      <c r="F377" s="13"/>
    </row>
    <row r="378" ht="12.75" customHeight="1">
      <c r="E378" s="20"/>
      <c r="F378" s="13"/>
    </row>
    <row r="379" ht="12.75" customHeight="1">
      <c r="E379" s="20"/>
      <c r="F379" s="13"/>
    </row>
    <row r="380" ht="12.75" customHeight="1">
      <c r="E380" s="20"/>
      <c r="F380" s="13"/>
    </row>
    <row r="381" ht="12.75" customHeight="1">
      <c r="E381" s="20"/>
      <c r="F381" s="13"/>
    </row>
    <row r="382" ht="12.75" customHeight="1">
      <c r="E382" s="20"/>
      <c r="F382" s="13"/>
    </row>
    <row r="383" ht="12.75" customHeight="1">
      <c r="E383" s="20"/>
      <c r="F383" s="13"/>
    </row>
    <row r="384" ht="12.75" customHeight="1">
      <c r="E384" s="20"/>
      <c r="F384" s="13"/>
    </row>
    <row r="385" ht="12.75" customHeight="1">
      <c r="E385" s="20"/>
      <c r="F385" s="13"/>
    </row>
    <row r="386" ht="12.75" customHeight="1">
      <c r="E386" s="20"/>
      <c r="F386" s="13"/>
    </row>
    <row r="387" ht="12.75" customHeight="1">
      <c r="E387" s="20"/>
      <c r="F387" s="13"/>
    </row>
    <row r="388" ht="12.75" customHeight="1">
      <c r="E388" s="20"/>
      <c r="F388" s="13"/>
    </row>
    <row r="389" ht="12.75" customHeight="1">
      <c r="E389" s="20"/>
      <c r="F389" s="13"/>
    </row>
    <row r="390" ht="12.75" customHeight="1">
      <c r="E390" s="20"/>
      <c r="F390" s="13"/>
    </row>
    <row r="391" ht="12.75" customHeight="1">
      <c r="E391" s="20"/>
      <c r="F391" s="13"/>
    </row>
    <row r="392" ht="12.75" customHeight="1">
      <c r="E392" s="20"/>
      <c r="F392" s="13"/>
    </row>
    <row r="393" ht="12.75" customHeight="1">
      <c r="E393" s="20"/>
      <c r="F393" s="13"/>
    </row>
    <row r="394" ht="12.75" customHeight="1">
      <c r="E394" s="20"/>
      <c r="F394" s="13"/>
    </row>
    <row r="395" ht="12.75" customHeight="1">
      <c r="E395" s="20"/>
      <c r="F395" s="13"/>
    </row>
    <row r="396" ht="12.75" customHeight="1">
      <c r="E396" s="20"/>
      <c r="F396" s="13"/>
    </row>
    <row r="397" ht="12.75" customHeight="1">
      <c r="E397" s="20"/>
      <c r="F397" s="13"/>
    </row>
    <row r="398" ht="12.75" customHeight="1">
      <c r="E398" s="20"/>
      <c r="F398" s="13"/>
    </row>
    <row r="399" ht="12.75" customHeight="1">
      <c r="E399" s="20"/>
      <c r="F399" s="13"/>
    </row>
    <row r="400" ht="12.75" customHeight="1">
      <c r="E400" s="20"/>
      <c r="F400" s="13"/>
    </row>
    <row r="401" ht="12.75" customHeight="1">
      <c r="E401" s="20"/>
      <c r="F401" s="13"/>
    </row>
    <row r="402" ht="12.75" customHeight="1">
      <c r="E402" s="20"/>
      <c r="F402" s="13"/>
    </row>
    <row r="403" ht="12.75" customHeight="1">
      <c r="E403" s="20"/>
      <c r="F403" s="13"/>
    </row>
    <row r="404" ht="12.75" customHeight="1">
      <c r="E404" s="20"/>
      <c r="F404" s="13"/>
    </row>
    <row r="405" ht="12.75" customHeight="1">
      <c r="E405" s="20"/>
      <c r="F405" s="13"/>
    </row>
    <row r="406" ht="12.75" customHeight="1">
      <c r="E406" s="20"/>
      <c r="F406" s="13"/>
    </row>
    <row r="407" ht="12.75" customHeight="1">
      <c r="E407" s="20"/>
      <c r="F407" s="13"/>
    </row>
    <row r="408" ht="12.75" customHeight="1">
      <c r="E408" s="20"/>
      <c r="F408" s="13"/>
    </row>
    <row r="409" ht="12.75" customHeight="1">
      <c r="E409" s="20"/>
      <c r="F409" s="13"/>
    </row>
    <row r="410" ht="12.75" customHeight="1">
      <c r="E410" s="20"/>
      <c r="F410" s="13"/>
    </row>
    <row r="411" ht="12.75" customHeight="1">
      <c r="E411" s="20"/>
      <c r="F411" s="13"/>
    </row>
    <row r="412" ht="12.75" customHeight="1">
      <c r="E412" s="20"/>
      <c r="F412" s="13"/>
    </row>
    <row r="413" ht="12.75" customHeight="1">
      <c r="E413" s="20"/>
      <c r="F413" s="13"/>
    </row>
    <row r="414" ht="12.75" customHeight="1">
      <c r="E414" s="20"/>
      <c r="F414" s="13"/>
    </row>
    <row r="415" ht="12.75" customHeight="1">
      <c r="E415" s="20"/>
      <c r="F415" s="13"/>
    </row>
    <row r="416" ht="12.75" customHeight="1">
      <c r="E416" s="20"/>
      <c r="F416" s="13"/>
    </row>
    <row r="417" ht="12.75" customHeight="1">
      <c r="E417" s="20"/>
      <c r="F417" s="13"/>
    </row>
    <row r="418" ht="12.75" customHeight="1">
      <c r="E418" s="20"/>
      <c r="F418" s="13"/>
    </row>
    <row r="419" ht="12.75" customHeight="1">
      <c r="E419" s="20"/>
      <c r="F419" s="13"/>
    </row>
    <row r="420" ht="12.75" customHeight="1">
      <c r="E420" s="20"/>
      <c r="F420" s="13"/>
    </row>
    <row r="421" ht="12.75" customHeight="1">
      <c r="E421" s="20"/>
      <c r="F421" s="13"/>
    </row>
    <row r="422" ht="12.75" customHeight="1">
      <c r="E422" s="20"/>
      <c r="F422" s="13"/>
    </row>
    <row r="423" ht="12.75" customHeight="1">
      <c r="E423" s="20"/>
      <c r="F423" s="13"/>
    </row>
    <row r="424" ht="12.75" customHeight="1">
      <c r="E424" s="20"/>
      <c r="F424" s="13"/>
    </row>
    <row r="425" ht="12.75" customHeight="1">
      <c r="E425" s="20"/>
      <c r="F425" s="13"/>
    </row>
    <row r="426" ht="12.75" customHeight="1">
      <c r="E426" s="20"/>
      <c r="F426" s="13"/>
    </row>
    <row r="427" ht="12.75" customHeight="1">
      <c r="E427" s="20"/>
      <c r="F427" s="13"/>
    </row>
    <row r="428" ht="12.75" customHeight="1">
      <c r="E428" s="20"/>
      <c r="F428" s="13"/>
    </row>
    <row r="429" ht="12.75" customHeight="1">
      <c r="E429" s="20"/>
      <c r="F429" s="13"/>
    </row>
    <row r="430" ht="12.75" customHeight="1">
      <c r="E430" s="20"/>
      <c r="F430" s="13"/>
    </row>
    <row r="431" ht="12.75" customHeight="1">
      <c r="E431" s="20"/>
      <c r="F431" s="13"/>
    </row>
    <row r="432" ht="12.75" customHeight="1">
      <c r="E432" s="20"/>
      <c r="F432" s="13"/>
    </row>
    <row r="433" ht="12.75" customHeight="1">
      <c r="E433" s="20"/>
      <c r="F433" s="13"/>
    </row>
    <row r="434" ht="12.75" customHeight="1">
      <c r="E434" s="20"/>
      <c r="F434" s="13"/>
    </row>
    <row r="435" ht="12.75" customHeight="1">
      <c r="E435" s="20"/>
      <c r="F435" s="13"/>
    </row>
    <row r="436" ht="12.75" customHeight="1">
      <c r="E436" s="20"/>
      <c r="F436" s="13"/>
    </row>
    <row r="437" ht="12.75" customHeight="1">
      <c r="E437" s="20"/>
      <c r="F437" s="13"/>
    </row>
    <row r="438" ht="12.75" customHeight="1">
      <c r="E438" s="20"/>
      <c r="F438" s="13"/>
    </row>
    <row r="439" ht="12.75" customHeight="1">
      <c r="E439" s="20"/>
      <c r="F439" s="13"/>
    </row>
    <row r="440" ht="12.75" customHeight="1">
      <c r="E440" s="20"/>
      <c r="F440" s="13"/>
    </row>
    <row r="441" ht="12.75" customHeight="1">
      <c r="E441" s="20"/>
      <c r="F441" s="13"/>
    </row>
    <row r="442" ht="12.75" customHeight="1">
      <c r="E442" s="20"/>
      <c r="F442" s="13"/>
    </row>
    <row r="443" ht="12.75" customHeight="1">
      <c r="E443" s="20"/>
      <c r="F443" s="13"/>
    </row>
    <row r="444" ht="12.75" customHeight="1">
      <c r="E444" s="20"/>
      <c r="F444" s="13"/>
    </row>
    <row r="445" ht="12.75" customHeight="1">
      <c r="E445" s="20"/>
      <c r="F445" s="13"/>
    </row>
    <row r="446" ht="12.75" customHeight="1">
      <c r="E446" s="20"/>
      <c r="F446" s="13"/>
    </row>
    <row r="447" ht="12.75" customHeight="1">
      <c r="E447" s="20"/>
      <c r="F447" s="13"/>
    </row>
    <row r="448" ht="12.75" customHeight="1">
      <c r="E448" s="20"/>
      <c r="F448" s="13"/>
    </row>
    <row r="449" ht="12.75" customHeight="1">
      <c r="E449" s="20"/>
      <c r="F449" s="13"/>
    </row>
    <row r="450" ht="12.75" customHeight="1">
      <c r="E450" s="20"/>
      <c r="F450" s="13"/>
    </row>
    <row r="451" ht="12.75" customHeight="1">
      <c r="E451" s="20"/>
      <c r="F451" s="13"/>
    </row>
    <row r="452" ht="12.75" customHeight="1">
      <c r="E452" s="20"/>
      <c r="F452" s="13"/>
    </row>
    <row r="453" ht="12.75" customHeight="1">
      <c r="E453" s="20"/>
      <c r="F453" s="13"/>
    </row>
    <row r="454" ht="12.75" customHeight="1">
      <c r="E454" s="20"/>
      <c r="F454" s="13"/>
    </row>
    <row r="455" ht="12.75" customHeight="1">
      <c r="E455" s="20"/>
      <c r="F455" s="13"/>
    </row>
    <row r="456" ht="12.75" customHeight="1">
      <c r="E456" s="20"/>
      <c r="F456" s="13"/>
    </row>
    <row r="457" ht="12.75" customHeight="1">
      <c r="E457" s="20"/>
      <c r="F457" s="13"/>
    </row>
    <row r="458" ht="12.75" customHeight="1">
      <c r="E458" s="20"/>
      <c r="F458" s="13"/>
    </row>
    <row r="459" ht="12.75" customHeight="1">
      <c r="E459" s="20"/>
      <c r="F459" s="13"/>
    </row>
    <row r="460" ht="12.75" customHeight="1">
      <c r="E460" s="20"/>
      <c r="F460" s="13"/>
    </row>
    <row r="461" ht="12.75" customHeight="1">
      <c r="E461" s="20"/>
      <c r="F461" s="13"/>
    </row>
    <row r="462" ht="12.75" customHeight="1">
      <c r="E462" s="20"/>
      <c r="F462" s="13"/>
    </row>
    <row r="463" ht="12.75" customHeight="1">
      <c r="E463" s="20"/>
      <c r="F463" s="13"/>
    </row>
    <row r="464" ht="12.75" customHeight="1">
      <c r="E464" s="20"/>
      <c r="F464" s="13"/>
    </row>
    <row r="465" ht="12.75" customHeight="1">
      <c r="E465" s="20"/>
      <c r="F465" s="13"/>
    </row>
    <row r="466" ht="12.75" customHeight="1">
      <c r="E466" s="20"/>
      <c r="F466" s="13"/>
    </row>
    <row r="467" ht="12.75" customHeight="1">
      <c r="E467" s="20"/>
      <c r="F467" s="13"/>
    </row>
    <row r="468" ht="12.75" customHeight="1">
      <c r="E468" s="20"/>
      <c r="F468" s="13"/>
    </row>
    <row r="469" ht="12.75" customHeight="1">
      <c r="E469" s="20"/>
      <c r="F469" s="13"/>
    </row>
    <row r="470" ht="12.75" customHeight="1">
      <c r="E470" s="20"/>
      <c r="F470" s="13"/>
    </row>
    <row r="471" ht="12.75" customHeight="1">
      <c r="E471" s="20"/>
      <c r="F471" s="13"/>
    </row>
    <row r="472" ht="12.75" customHeight="1">
      <c r="E472" s="20"/>
      <c r="F472" s="13"/>
    </row>
    <row r="473" ht="12.75" customHeight="1">
      <c r="E473" s="20"/>
      <c r="F473" s="13"/>
    </row>
    <row r="474" ht="12.75" customHeight="1">
      <c r="E474" s="20"/>
      <c r="F474" s="13"/>
    </row>
    <row r="475" ht="12.75" customHeight="1">
      <c r="E475" s="20"/>
      <c r="F475" s="13"/>
    </row>
    <row r="476" ht="12.75" customHeight="1">
      <c r="E476" s="20"/>
      <c r="F476" s="13"/>
    </row>
    <row r="477" ht="12.75" customHeight="1">
      <c r="E477" s="20"/>
      <c r="F477" s="13"/>
    </row>
    <row r="478" ht="12.75" customHeight="1">
      <c r="E478" s="20"/>
      <c r="F478" s="13"/>
    </row>
    <row r="479" ht="12.75" customHeight="1">
      <c r="E479" s="20"/>
      <c r="F479" s="13"/>
    </row>
    <row r="480" ht="12.75" customHeight="1">
      <c r="E480" s="20"/>
      <c r="F480" s="13"/>
    </row>
    <row r="481" ht="12.75" customHeight="1">
      <c r="E481" s="20"/>
      <c r="F481" s="13"/>
    </row>
    <row r="482" ht="12.75" customHeight="1">
      <c r="E482" s="20"/>
      <c r="F482" s="13"/>
    </row>
    <row r="483" ht="12.75" customHeight="1">
      <c r="E483" s="20"/>
      <c r="F483" s="13"/>
    </row>
    <row r="484" ht="12.75" customHeight="1">
      <c r="E484" s="20"/>
      <c r="F484" s="13"/>
    </row>
    <row r="485" ht="12.75" customHeight="1">
      <c r="E485" s="20"/>
      <c r="F485" s="13"/>
    </row>
    <row r="486" ht="12.75" customHeight="1">
      <c r="E486" s="20"/>
      <c r="F486" s="13"/>
    </row>
    <row r="487" ht="12.75" customHeight="1">
      <c r="E487" s="20"/>
      <c r="F487" s="13"/>
    </row>
    <row r="488" ht="12.75" customHeight="1">
      <c r="E488" s="20"/>
      <c r="F488" s="13"/>
    </row>
    <row r="489" ht="12.75" customHeight="1">
      <c r="E489" s="20"/>
      <c r="F489" s="13"/>
    </row>
    <row r="490" ht="12.75" customHeight="1">
      <c r="E490" s="20"/>
      <c r="F490" s="13"/>
    </row>
    <row r="491" ht="12.75" customHeight="1">
      <c r="E491" s="20"/>
      <c r="F491" s="13"/>
    </row>
    <row r="492" ht="12.75" customHeight="1">
      <c r="E492" s="20"/>
      <c r="F492" s="13"/>
    </row>
    <row r="493" ht="12.75" customHeight="1">
      <c r="E493" s="20"/>
      <c r="F493" s="13"/>
    </row>
    <row r="494" ht="12.75" customHeight="1">
      <c r="E494" s="20"/>
      <c r="F494" s="13"/>
    </row>
    <row r="495" ht="12.75" customHeight="1">
      <c r="E495" s="20"/>
      <c r="F495" s="13"/>
    </row>
    <row r="496" ht="12.75" customHeight="1">
      <c r="E496" s="20"/>
      <c r="F496" s="13"/>
    </row>
    <row r="497" ht="12.75" customHeight="1">
      <c r="E497" s="20"/>
      <c r="F497" s="13"/>
    </row>
    <row r="498" ht="12.75" customHeight="1">
      <c r="E498" s="20"/>
      <c r="F498" s="13"/>
    </row>
    <row r="499" ht="12.75" customHeight="1">
      <c r="E499" s="20"/>
      <c r="F499" s="13"/>
    </row>
    <row r="500" ht="12.75" customHeight="1">
      <c r="E500" s="20"/>
      <c r="F500" s="13"/>
    </row>
    <row r="501" ht="12.75" customHeight="1">
      <c r="E501" s="20"/>
      <c r="F501" s="13"/>
    </row>
    <row r="502" ht="12.75" customHeight="1">
      <c r="E502" s="20"/>
      <c r="F502" s="13"/>
    </row>
    <row r="503" ht="12.75" customHeight="1">
      <c r="E503" s="20"/>
      <c r="F503" s="13"/>
    </row>
    <row r="504" ht="12.75" customHeight="1">
      <c r="E504" s="20"/>
      <c r="F504" s="13"/>
    </row>
    <row r="505" ht="12.75" customHeight="1">
      <c r="E505" s="20"/>
      <c r="F505" s="13"/>
    </row>
    <row r="506" ht="12.75" customHeight="1">
      <c r="E506" s="20"/>
      <c r="F506" s="13"/>
    </row>
    <row r="507" ht="12.75" customHeight="1">
      <c r="E507" s="20"/>
      <c r="F507" s="13"/>
    </row>
    <row r="508" ht="12.75" customHeight="1">
      <c r="E508" s="20"/>
      <c r="F508" s="13"/>
    </row>
    <row r="509" ht="12.75" customHeight="1">
      <c r="E509" s="20"/>
      <c r="F509" s="13"/>
    </row>
    <row r="510" ht="12.75" customHeight="1">
      <c r="E510" s="20"/>
      <c r="F510" s="13"/>
    </row>
    <row r="511" ht="12.75" customHeight="1">
      <c r="E511" s="20"/>
      <c r="F511" s="13"/>
    </row>
    <row r="512" ht="12.75" customHeight="1">
      <c r="E512" s="20"/>
      <c r="F512" s="13"/>
    </row>
    <row r="513" ht="12.75" customHeight="1">
      <c r="E513" s="20"/>
      <c r="F513" s="13"/>
    </row>
    <row r="514" ht="12.75" customHeight="1">
      <c r="E514" s="20"/>
      <c r="F514" s="13"/>
    </row>
    <row r="515" ht="12.75" customHeight="1">
      <c r="E515" s="20"/>
      <c r="F515" s="13"/>
    </row>
    <row r="516" ht="12.75" customHeight="1">
      <c r="E516" s="20"/>
      <c r="F516" s="13"/>
    </row>
    <row r="517" ht="12.75" customHeight="1">
      <c r="E517" s="20"/>
      <c r="F517" s="13"/>
    </row>
    <row r="518" ht="12.75" customHeight="1">
      <c r="E518" s="20"/>
      <c r="F518" s="13"/>
    </row>
    <row r="519" ht="12.75" customHeight="1">
      <c r="E519" s="20"/>
      <c r="F519" s="13"/>
    </row>
    <row r="520" ht="12.75" customHeight="1">
      <c r="E520" s="20"/>
      <c r="F520" s="13"/>
    </row>
    <row r="521" ht="12.75" customHeight="1">
      <c r="E521" s="20"/>
      <c r="F521" s="13"/>
    </row>
    <row r="522" ht="12.75" customHeight="1">
      <c r="E522" s="20"/>
      <c r="F522" s="13"/>
    </row>
    <row r="523" ht="12.75" customHeight="1">
      <c r="E523" s="20"/>
      <c r="F523" s="13"/>
    </row>
    <row r="524" ht="12.75" customHeight="1">
      <c r="E524" s="20"/>
      <c r="F524" s="13"/>
    </row>
    <row r="525" ht="12.75" customHeight="1">
      <c r="E525" s="20"/>
      <c r="F525" s="13"/>
    </row>
    <row r="526" ht="12.75" customHeight="1">
      <c r="E526" s="20"/>
      <c r="F526" s="13"/>
    </row>
    <row r="527" ht="12.75" customHeight="1">
      <c r="E527" s="20"/>
      <c r="F527" s="13"/>
    </row>
    <row r="528" ht="12.75" customHeight="1">
      <c r="E528" s="20"/>
      <c r="F528" s="13"/>
    </row>
    <row r="529" ht="12.75" customHeight="1">
      <c r="E529" s="20"/>
      <c r="F529" s="13"/>
    </row>
    <row r="530" ht="12.75" customHeight="1">
      <c r="E530" s="20"/>
      <c r="F530" s="13"/>
    </row>
    <row r="531" ht="12.75" customHeight="1">
      <c r="E531" s="20"/>
      <c r="F531" s="13"/>
    </row>
    <row r="532" ht="12.75" customHeight="1">
      <c r="E532" s="20"/>
      <c r="F532" s="13"/>
    </row>
    <row r="533" ht="12.75" customHeight="1">
      <c r="E533" s="20"/>
      <c r="F533" s="13"/>
    </row>
    <row r="534" ht="12.75" customHeight="1">
      <c r="E534" s="20"/>
      <c r="F534" s="13"/>
    </row>
    <row r="535" ht="12.75" customHeight="1">
      <c r="E535" s="20"/>
      <c r="F535" s="13"/>
    </row>
    <row r="536" ht="12.75" customHeight="1">
      <c r="E536" s="20"/>
      <c r="F536" s="13"/>
    </row>
    <row r="537" ht="12.75" customHeight="1">
      <c r="E537" s="20"/>
      <c r="F537" s="13"/>
    </row>
    <row r="538" ht="12.75" customHeight="1">
      <c r="E538" s="20"/>
      <c r="F538" s="13"/>
    </row>
    <row r="539" ht="12.75" customHeight="1">
      <c r="E539" s="20"/>
      <c r="F539" s="13"/>
    </row>
    <row r="540" ht="12.75" customHeight="1">
      <c r="E540" s="20"/>
      <c r="F540" s="13"/>
    </row>
    <row r="541" ht="12.75" customHeight="1">
      <c r="E541" s="20"/>
      <c r="F541" s="13"/>
    </row>
    <row r="542" ht="12.75" customHeight="1">
      <c r="E542" s="20"/>
      <c r="F542" s="13"/>
    </row>
    <row r="543" ht="12.75" customHeight="1">
      <c r="E543" s="20"/>
      <c r="F543" s="13"/>
    </row>
    <row r="544" ht="12.75" customHeight="1">
      <c r="E544" s="20"/>
      <c r="F544" s="13"/>
    </row>
    <row r="545" ht="12.75" customHeight="1">
      <c r="E545" s="20"/>
      <c r="F545" s="13"/>
    </row>
    <row r="546" ht="12.75" customHeight="1">
      <c r="E546" s="20"/>
      <c r="F546" s="13"/>
    </row>
    <row r="547" ht="12.75" customHeight="1">
      <c r="E547" s="20"/>
      <c r="F547" s="13"/>
    </row>
    <row r="548" ht="12.75" customHeight="1">
      <c r="E548" s="20"/>
      <c r="F548" s="13"/>
    </row>
    <row r="549" ht="12.75" customHeight="1">
      <c r="E549" s="20"/>
      <c r="F549" s="13"/>
    </row>
    <row r="550" ht="12.75" customHeight="1">
      <c r="E550" s="20"/>
      <c r="F550" s="13"/>
    </row>
    <row r="551" ht="12.75" customHeight="1">
      <c r="E551" s="20"/>
      <c r="F551" s="13"/>
    </row>
    <row r="552" ht="12.75" customHeight="1">
      <c r="E552" s="20"/>
      <c r="F552" s="13"/>
    </row>
    <row r="553" ht="12.75" customHeight="1">
      <c r="E553" s="20"/>
      <c r="F553" s="13"/>
    </row>
    <row r="554" ht="12.75" customHeight="1">
      <c r="E554" s="20"/>
      <c r="F554" s="13"/>
    </row>
    <row r="555" ht="12.75" customHeight="1">
      <c r="E555" s="20"/>
      <c r="F555" s="13"/>
    </row>
    <row r="556" ht="12.75" customHeight="1">
      <c r="E556" s="20"/>
      <c r="F556" s="13"/>
    </row>
    <row r="557" ht="12.75" customHeight="1">
      <c r="E557" s="20"/>
      <c r="F557" s="13"/>
    </row>
    <row r="558" ht="12.75" customHeight="1">
      <c r="E558" s="20"/>
      <c r="F558" s="13"/>
    </row>
    <row r="559" ht="12.75" customHeight="1">
      <c r="E559" s="20"/>
      <c r="F559" s="13"/>
    </row>
    <row r="560" ht="12.75" customHeight="1">
      <c r="E560" s="20"/>
      <c r="F560" s="13"/>
    </row>
    <row r="561" ht="12.75" customHeight="1">
      <c r="E561" s="20"/>
      <c r="F561" s="13"/>
    </row>
    <row r="562" ht="12.75" customHeight="1">
      <c r="E562" s="20"/>
      <c r="F562" s="13"/>
    </row>
    <row r="563" ht="12.75" customHeight="1">
      <c r="E563" s="20"/>
      <c r="F563" s="13"/>
    </row>
    <row r="564" ht="12.75" customHeight="1">
      <c r="E564" s="20"/>
      <c r="F564" s="13"/>
    </row>
    <row r="565" ht="12.75" customHeight="1">
      <c r="E565" s="20"/>
      <c r="F565" s="13"/>
    </row>
    <row r="566" ht="12.75" customHeight="1">
      <c r="E566" s="20"/>
      <c r="F566" s="13"/>
    </row>
    <row r="567" ht="12.75" customHeight="1">
      <c r="E567" s="20"/>
      <c r="F567" s="13"/>
    </row>
    <row r="568" ht="12.75" customHeight="1">
      <c r="E568" s="20"/>
      <c r="F568" s="13"/>
    </row>
    <row r="569" ht="12.75" customHeight="1">
      <c r="E569" s="20"/>
      <c r="F569" s="13"/>
    </row>
    <row r="570" ht="12.75" customHeight="1">
      <c r="E570" s="20"/>
      <c r="F570" s="13"/>
    </row>
    <row r="571" ht="12.75" customHeight="1">
      <c r="E571" s="20"/>
      <c r="F571" s="13"/>
    </row>
    <row r="572" ht="12.75" customHeight="1">
      <c r="E572" s="20"/>
      <c r="F572" s="13"/>
    </row>
    <row r="573" ht="12.75" customHeight="1">
      <c r="E573" s="20"/>
      <c r="F573" s="13"/>
    </row>
    <row r="574" ht="12.75" customHeight="1">
      <c r="E574" s="20"/>
      <c r="F574" s="13"/>
    </row>
    <row r="575" ht="12.75" customHeight="1">
      <c r="E575" s="20"/>
      <c r="F575" s="13"/>
    </row>
    <row r="576" ht="12.75" customHeight="1">
      <c r="E576" s="20"/>
      <c r="F576" s="13"/>
    </row>
    <row r="577" ht="12.75" customHeight="1">
      <c r="E577" s="20"/>
      <c r="F577" s="13"/>
    </row>
    <row r="578" ht="12.75" customHeight="1">
      <c r="E578" s="20"/>
      <c r="F578" s="13"/>
    </row>
    <row r="579" ht="12.75" customHeight="1">
      <c r="E579" s="20"/>
      <c r="F579" s="13"/>
    </row>
    <row r="580" ht="12.75" customHeight="1">
      <c r="E580" s="20"/>
      <c r="F580" s="13"/>
    </row>
    <row r="581" ht="12.75" customHeight="1">
      <c r="E581" s="20"/>
      <c r="F581" s="13"/>
    </row>
    <row r="582" ht="12.75" customHeight="1">
      <c r="E582" s="20"/>
      <c r="F582" s="13"/>
    </row>
    <row r="583" ht="12.75" customHeight="1">
      <c r="E583" s="20"/>
      <c r="F583" s="13"/>
    </row>
    <row r="584" ht="12.75" customHeight="1">
      <c r="E584" s="20"/>
      <c r="F584" s="13"/>
    </row>
    <row r="585" ht="12.75" customHeight="1">
      <c r="E585" s="20"/>
      <c r="F585" s="13"/>
    </row>
    <row r="586" ht="12.75" customHeight="1">
      <c r="E586" s="20"/>
      <c r="F586" s="13"/>
    </row>
    <row r="587" ht="12.75" customHeight="1">
      <c r="E587" s="20"/>
      <c r="F587" s="13"/>
    </row>
    <row r="588" ht="12.75" customHeight="1">
      <c r="E588" s="20"/>
      <c r="F588" s="13"/>
    </row>
    <row r="589" ht="12.75" customHeight="1">
      <c r="E589" s="20"/>
      <c r="F589" s="13"/>
    </row>
    <row r="590" ht="12.75" customHeight="1">
      <c r="E590" s="20"/>
      <c r="F590" s="13"/>
    </row>
    <row r="591" ht="12.75" customHeight="1">
      <c r="E591" s="20"/>
      <c r="F591" s="13"/>
    </row>
    <row r="592" ht="12.75" customHeight="1">
      <c r="E592" s="20"/>
      <c r="F592" s="13"/>
    </row>
    <row r="593" ht="12.75" customHeight="1">
      <c r="E593" s="20"/>
      <c r="F593" s="13"/>
    </row>
    <row r="594" ht="12.75" customHeight="1">
      <c r="E594" s="20"/>
      <c r="F594" s="13"/>
    </row>
    <row r="595" ht="12.75" customHeight="1">
      <c r="E595" s="20"/>
      <c r="F595" s="13"/>
    </row>
    <row r="596" ht="12.75" customHeight="1">
      <c r="E596" s="20"/>
      <c r="F596" s="13"/>
    </row>
    <row r="597" ht="12.75" customHeight="1">
      <c r="E597" s="20"/>
      <c r="F597" s="13"/>
    </row>
    <row r="598" ht="12.75" customHeight="1">
      <c r="E598" s="20"/>
      <c r="F598" s="13"/>
    </row>
    <row r="599" ht="12.75" customHeight="1">
      <c r="E599" s="20"/>
      <c r="F599" s="13"/>
    </row>
    <row r="600" ht="12.75" customHeight="1">
      <c r="E600" s="20"/>
      <c r="F600" s="13"/>
    </row>
    <row r="601" ht="12.75" customHeight="1">
      <c r="E601" s="20"/>
      <c r="F601" s="13"/>
    </row>
    <row r="602" ht="12.75" customHeight="1">
      <c r="E602" s="20"/>
      <c r="F602" s="13"/>
    </row>
    <row r="603" ht="12.75" customHeight="1">
      <c r="E603" s="20"/>
      <c r="F603" s="13"/>
    </row>
    <row r="604" ht="12.75" customHeight="1">
      <c r="E604" s="20"/>
      <c r="F604" s="13"/>
    </row>
    <row r="605" ht="12.75" customHeight="1">
      <c r="E605" s="20"/>
      <c r="F605" s="13"/>
    </row>
    <row r="606" ht="12.75" customHeight="1">
      <c r="E606" s="20"/>
      <c r="F606" s="13"/>
    </row>
    <row r="607" ht="12.75" customHeight="1">
      <c r="E607" s="20"/>
      <c r="F607" s="13"/>
    </row>
    <row r="608" ht="12.75" customHeight="1">
      <c r="E608" s="20"/>
      <c r="F608" s="13"/>
    </row>
    <row r="609" ht="12.75" customHeight="1">
      <c r="E609" s="20"/>
      <c r="F609" s="13"/>
    </row>
    <row r="610" ht="12.75" customHeight="1">
      <c r="E610" s="20"/>
      <c r="F610" s="13"/>
    </row>
    <row r="611" ht="12.75" customHeight="1">
      <c r="E611" s="20"/>
      <c r="F611" s="13"/>
    </row>
    <row r="612" ht="12.75" customHeight="1">
      <c r="E612" s="20"/>
      <c r="F612" s="13"/>
    </row>
    <row r="613" ht="12.75" customHeight="1">
      <c r="E613" s="20"/>
      <c r="F613" s="13"/>
    </row>
    <row r="614" ht="12.75" customHeight="1">
      <c r="E614" s="20"/>
      <c r="F614" s="13"/>
    </row>
    <row r="615" ht="12.75" customHeight="1">
      <c r="E615" s="20"/>
      <c r="F615" s="13"/>
    </row>
    <row r="616" ht="12.75" customHeight="1">
      <c r="E616" s="20"/>
      <c r="F616" s="13"/>
    </row>
    <row r="617" ht="12.75" customHeight="1">
      <c r="E617" s="20"/>
      <c r="F617" s="13"/>
    </row>
    <row r="618" ht="12.75" customHeight="1">
      <c r="E618" s="20"/>
      <c r="F618" s="13"/>
    </row>
    <row r="619" ht="12.75" customHeight="1">
      <c r="E619" s="20"/>
      <c r="F619" s="13"/>
    </row>
    <row r="620" ht="12.75" customHeight="1">
      <c r="E620" s="20"/>
      <c r="F620" s="13"/>
    </row>
    <row r="621" ht="12.75" customHeight="1">
      <c r="E621" s="20"/>
      <c r="F621" s="13"/>
    </row>
    <row r="622" ht="12.75" customHeight="1">
      <c r="E622" s="20"/>
      <c r="F622" s="13"/>
    </row>
    <row r="623" ht="12.75" customHeight="1">
      <c r="E623" s="20"/>
      <c r="F623" s="13"/>
    </row>
    <row r="624" ht="12.75" customHeight="1">
      <c r="E624" s="20"/>
      <c r="F624" s="13"/>
    </row>
    <row r="625" ht="12.75" customHeight="1">
      <c r="E625" s="20"/>
      <c r="F625" s="13"/>
    </row>
    <row r="626" ht="12.75" customHeight="1">
      <c r="E626" s="20"/>
      <c r="F626" s="13"/>
    </row>
    <row r="627" ht="12.75" customHeight="1">
      <c r="E627" s="20"/>
      <c r="F627" s="13"/>
    </row>
    <row r="628" ht="12.75" customHeight="1">
      <c r="E628" s="20"/>
      <c r="F628" s="13"/>
    </row>
    <row r="629" ht="12.75" customHeight="1">
      <c r="E629" s="20"/>
      <c r="F629" s="13"/>
    </row>
    <row r="630" ht="12.75" customHeight="1">
      <c r="E630" s="20"/>
      <c r="F630" s="13"/>
    </row>
    <row r="631" ht="12.75" customHeight="1">
      <c r="E631" s="20"/>
      <c r="F631" s="13"/>
    </row>
    <row r="632" ht="12.75" customHeight="1">
      <c r="E632" s="20"/>
      <c r="F632" s="13"/>
    </row>
    <row r="633" ht="12.75" customHeight="1">
      <c r="E633" s="20"/>
      <c r="F633" s="13"/>
    </row>
    <row r="634" ht="12.75" customHeight="1">
      <c r="E634" s="20"/>
      <c r="F634" s="13"/>
    </row>
    <row r="635" ht="12.75" customHeight="1">
      <c r="E635" s="20"/>
      <c r="F635" s="13"/>
    </row>
    <row r="636" ht="12.75" customHeight="1">
      <c r="E636" s="20"/>
      <c r="F636" s="13"/>
    </row>
    <row r="637" ht="12.75" customHeight="1">
      <c r="E637" s="20"/>
      <c r="F637" s="13"/>
    </row>
    <row r="638" ht="12.75" customHeight="1">
      <c r="E638" s="20"/>
      <c r="F638" s="13"/>
    </row>
    <row r="639" ht="12.75" customHeight="1">
      <c r="E639" s="20"/>
      <c r="F639" s="13"/>
    </row>
    <row r="640" ht="12.75" customHeight="1">
      <c r="E640" s="20"/>
      <c r="F640" s="13"/>
    </row>
    <row r="641" ht="12.75" customHeight="1">
      <c r="E641" s="20"/>
      <c r="F641" s="13"/>
    </row>
    <row r="642" ht="12.75" customHeight="1">
      <c r="E642" s="20"/>
      <c r="F642" s="13"/>
    </row>
    <row r="643" ht="12.75" customHeight="1">
      <c r="E643" s="20"/>
      <c r="F643" s="13"/>
    </row>
    <row r="644" ht="12.75" customHeight="1">
      <c r="E644" s="20"/>
      <c r="F644" s="13"/>
    </row>
    <row r="645" ht="12.75" customHeight="1">
      <c r="E645" s="20"/>
      <c r="F645" s="13"/>
    </row>
    <row r="646" ht="12.75" customHeight="1">
      <c r="E646" s="20"/>
      <c r="F646" s="13"/>
    </row>
    <row r="647" ht="12.75" customHeight="1">
      <c r="E647" s="20"/>
      <c r="F647" s="13"/>
    </row>
    <row r="648" ht="12.75" customHeight="1">
      <c r="E648" s="20"/>
      <c r="F648" s="13"/>
    </row>
    <row r="649" ht="12.75" customHeight="1">
      <c r="E649" s="20"/>
      <c r="F649" s="13"/>
    </row>
    <row r="650" ht="12.75" customHeight="1">
      <c r="E650" s="20"/>
      <c r="F650" s="13"/>
    </row>
    <row r="651" ht="12.75" customHeight="1">
      <c r="E651" s="20"/>
      <c r="F651" s="13"/>
    </row>
    <row r="652" ht="12.75" customHeight="1">
      <c r="E652" s="20"/>
      <c r="F652" s="13"/>
    </row>
    <row r="653" ht="12.75" customHeight="1">
      <c r="E653" s="20"/>
      <c r="F653" s="13"/>
    </row>
    <row r="654" ht="12.75" customHeight="1">
      <c r="E654" s="20"/>
      <c r="F654" s="13"/>
    </row>
    <row r="655" ht="12.75" customHeight="1">
      <c r="E655" s="20"/>
      <c r="F655" s="13"/>
    </row>
    <row r="656" ht="12.75" customHeight="1">
      <c r="E656" s="20"/>
      <c r="F656" s="13"/>
    </row>
    <row r="657" ht="12.75" customHeight="1">
      <c r="E657" s="20"/>
      <c r="F657" s="13"/>
    </row>
    <row r="658" ht="12.75" customHeight="1">
      <c r="E658" s="20"/>
      <c r="F658" s="13"/>
    </row>
    <row r="659" ht="12.75" customHeight="1">
      <c r="E659" s="20"/>
      <c r="F659" s="13"/>
    </row>
    <row r="660" ht="12.75" customHeight="1">
      <c r="E660" s="20"/>
      <c r="F660" s="13"/>
    </row>
    <row r="661" ht="12.75" customHeight="1">
      <c r="E661" s="20"/>
      <c r="F661" s="13"/>
    </row>
    <row r="662" ht="12.75" customHeight="1">
      <c r="E662" s="20"/>
      <c r="F662" s="13"/>
    </row>
    <row r="663" ht="12.75" customHeight="1">
      <c r="E663" s="20"/>
      <c r="F663" s="13"/>
    </row>
    <row r="664" ht="12.75" customHeight="1">
      <c r="E664" s="20"/>
      <c r="F664" s="13"/>
    </row>
    <row r="665" ht="12.75" customHeight="1">
      <c r="E665" s="20"/>
      <c r="F665" s="13"/>
    </row>
    <row r="666" ht="12.75" customHeight="1">
      <c r="E666" s="20"/>
      <c r="F666" s="13"/>
    </row>
    <row r="667" ht="12.75" customHeight="1">
      <c r="E667" s="20"/>
      <c r="F667" s="13"/>
    </row>
    <row r="668" ht="12.75" customHeight="1">
      <c r="E668" s="20"/>
      <c r="F668" s="13"/>
    </row>
    <row r="669" ht="12.75" customHeight="1">
      <c r="E669" s="20"/>
      <c r="F669" s="13"/>
    </row>
    <row r="670" ht="12.75" customHeight="1">
      <c r="E670" s="20"/>
      <c r="F670" s="13"/>
    </row>
    <row r="671" ht="12.75" customHeight="1">
      <c r="E671" s="20"/>
      <c r="F671" s="13"/>
    </row>
    <row r="672" ht="12.75" customHeight="1">
      <c r="E672" s="20"/>
      <c r="F672" s="13"/>
    </row>
    <row r="673" ht="12.75" customHeight="1">
      <c r="E673" s="20"/>
      <c r="F673" s="13"/>
    </row>
    <row r="674" ht="12.75" customHeight="1">
      <c r="E674" s="20"/>
      <c r="F674" s="13"/>
    </row>
    <row r="675" ht="12.75" customHeight="1">
      <c r="E675" s="20"/>
      <c r="F675" s="13"/>
    </row>
    <row r="676" ht="12.75" customHeight="1">
      <c r="E676" s="20"/>
      <c r="F676" s="13"/>
    </row>
    <row r="677" ht="12.75" customHeight="1">
      <c r="E677" s="20"/>
      <c r="F677" s="13"/>
    </row>
    <row r="678" ht="12.75" customHeight="1">
      <c r="E678" s="20"/>
      <c r="F678" s="13"/>
    </row>
    <row r="679" ht="12.75" customHeight="1">
      <c r="E679" s="20"/>
      <c r="F679" s="13"/>
    </row>
    <row r="680" ht="12.75" customHeight="1">
      <c r="E680" s="20"/>
      <c r="F680" s="13"/>
    </row>
    <row r="681" ht="12.75" customHeight="1">
      <c r="E681" s="20"/>
      <c r="F681" s="13"/>
    </row>
    <row r="682" ht="12.75" customHeight="1">
      <c r="E682" s="20"/>
      <c r="F682" s="13"/>
    </row>
    <row r="683" ht="12.75" customHeight="1">
      <c r="E683" s="20"/>
      <c r="F683" s="13"/>
    </row>
    <row r="684" ht="12.75" customHeight="1">
      <c r="E684" s="20"/>
      <c r="F684" s="13"/>
    </row>
    <row r="685" ht="12.75" customHeight="1">
      <c r="E685" s="20"/>
      <c r="F685" s="13"/>
    </row>
    <row r="686" ht="12.75" customHeight="1">
      <c r="E686" s="20"/>
      <c r="F686" s="13"/>
    </row>
    <row r="687" ht="12.75" customHeight="1">
      <c r="E687" s="20"/>
      <c r="F687" s="13"/>
    </row>
    <row r="688" ht="12.75" customHeight="1">
      <c r="E688" s="20"/>
      <c r="F688" s="13"/>
    </row>
    <row r="689" ht="12.75" customHeight="1">
      <c r="E689" s="20"/>
      <c r="F689" s="13"/>
    </row>
    <row r="690" ht="12.75" customHeight="1">
      <c r="E690" s="20"/>
      <c r="F690" s="13"/>
    </row>
    <row r="691" ht="12.75" customHeight="1">
      <c r="E691" s="20"/>
      <c r="F691" s="13"/>
    </row>
    <row r="692" ht="12.75" customHeight="1">
      <c r="E692" s="20"/>
      <c r="F692" s="13"/>
    </row>
    <row r="693" ht="12.75" customHeight="1">
      <c r="E693" s="20"/>
      <c r="F693" s="13"/>
    </row>
    <row r="694" ht="12.75" customHeight="1">
      <c r="E694" s="20"/>
      <c r="F694" s="13"/>
    </row>
    <row r="695" ht="12.75" customHeight="1">
      <c r="E695" s="20"/>
      <c r="F695" s="13"/>
    </row>
    <row r="696" ht="12.75" customHeight="1">
      <c r="E696" s="20"/>
      <c r="F696" s="13"/>
    </row>
    <row r="697" ht="12.75" customHeight="1">
      <c r="E697" s="20"/>
      <c r="F697" s="13"/>
    </row>
    <row r="698" ht="12.75" customHeight="1">
      <c r="E698" s="20"/>
      <c r="F698" s="13"/>
    </row>
    <row r="699" ht="12.75" customHeight="1">
      <c r="E699" s="20"/>
      <c r="F699" s="13"/>
    </row>
    <row r="700" ht="12.75" customHeight="1">
      <c r="E700" s="20"/>
      <c r="F700" s="13"/>
    </row>
    <row r="701" ht="12.75" customHeight="1">
      <c r="E701" s="20"/>
      <c r="F701" s="13"/>
    </row>
    <row r="702" ht="12.75" customHeight="1">
      <c r="E702" s="20"/>
      <c r="F702" s="13"/>
    </row>
    <row r="703" ht="12.75" customHeight="1">
      <c r="E703" s="20"/>
      <c r="F703" s="13"/>
    </row>
    <row r="704" ht="12.75" customHeight="1">
      <c r="E704" s="20"/>
      <c r="F704" s="13"/>
    </row>
    <row r="705" ht="12.75" customHeight="1">
      <c r="E705" s="20"/>
      <c r="F705" s="13"/>
    </row>
    <row r="706" ht="12.75" customHeight="1">
      <c r="E706" s="20"/>
      <c r="F706" s="13"/>
    </row>
    <row r="707" ht="12.75" customHeight="1">
      <c r="E707" s="20"/>
      <c r="F707" s="13"/>
    </row>
    <row r="708" ht="12.75" customHeight="1">
      <c r="E708" s="20"/>
      <c r="F708" s="13"/>
    </row>
    <row r="709" ht="12.75" customHeight="1">
      <c r="E709" s="20"/>
      <c r="F709" s="13"/>
    </row>
    <row r="710" ht="12.75" customHeight="1">
      <c r="E710" s="20"/>
      <c r="F710" s="13"/>
    </row>
    <row r="711" ht="12.75" customHeight="1">
      <c r="E711" s="20"/>
      <c r="F711" s="13"/>
    </row>
    <row r="712" ht="12.75" customHeight="1">
      <c r="E712" s="20"/>
      <c r="F712" s="13"/>
    </row>
    <row r="713" ht="12.75" customHeight="1">
      <c r="E713" s="20"/>
      <c r="F713" s="13"/>
    </row>
    <row r="714" ht="12.75" customHeight="1">
      <c r="E714" s="20"/>
      <c r="F714" s="13"/>
    </row>
    <row r="715" ht="12.75" customHeight="1">
      <c r="E715" s="20"/>
      <c r="F715" s="13"/>
    </row>
    <row r="716" ht="12.75" customHeight="1">
      <c r="E716" s="20"/>
      <c r="F716" s="13"/>
    </row>
    <row r="717" ht="12.75" customHeight="1">
      <c r="E717" s="20"/>
      <c r="F717" s="13"/>
    </row>
    <row r="718" ht="12.75" customHeight="1">
      <c r="E718" s="20"/>
      <c r="F718" s="13"/>
    </row>
    <row r="719" ht="12.75" customHeight="1">
      <c r="E719" s="20"/>
      <c r="F719" s="13"/>
    </row>
    <row r="720" ht="12.75" customHeight="1">
      <c r="E720" s="20"/>
      <c r="F720" s="13"/>
    </row>
    <row r="721" ht="12.75" customHeight="1">
      <c r="E721" s="20"/>
      <c r="F721" s="13"/>
    </row>
    <row r="722" ht="12.75" customHeight="1">
      <c r="E722" s="20"/>
      <c r="F722" s="13"/>
    </row>
    <row r="723" ht="12.75" customHeight="1">
      <c r="E723" s="20"/>
      <c r="F723" s="13"/>
    </row>
    <row r="724" ht="12.75" customHeight="1">
      <c r="E724" s="20"/>
      <c r="F724" s="13"/>
    </row>
    <row r="725" ht="12.75" customHeight="1">
      <c r="E725" s="20"/>
      <c r="F725" s="13"/>
    </row>
    <row r="726" ht="12.75" customHeight="1">
      <c r="E726" s="20"/>
      <c r="F726" s="13"/>
    </row>
    <row r="727" ht="12.75" customHeight="1">
      <c r="E727" s="20"/>
      <c r="F727" s="13"/>
    </row>
    <row r="728" ht="12.75" customHeight="1">
      <c r="E728" s="20"/>
      <c r="F728" s="13"/>
    </row>
    <row r="729" ht="12.75" customHeight="1">
      <c r="E729" s="20"/>
      <c r="F729" s="13"/>
    </row>
    <row r="730" ht="12.75" customHeight="1">
      <c r="E730" s="20"/>
      <c r="F730" s="13"/>
    </row>
    <row r="731" ht="12.75" customHeight="1">
      <c r="E731" s="20"/>
      <c r="F731" s="13"/>
    </row>
    <row r="732" ht="12.75" customHeight="1">
      <c r="E732" s="20"/>
      <c r="F732" s="13"/>
    </row>
    <row r="733" ht="12.75" customHeight="1">
      <c r="E733" s="20"/>
      <c r="F733" s="13"/>
    </row>
    <row r="734" ht="12.75" customHeight="1">
      <c r="E734" s="20"/>
      <c r="F734" s="13"/>
    </row>
    <row r="735" ht="12.75" customHeight="1">
      <c r="E735" s="20"/>
      <c r="F735" s="13"/>
    </row>
    <row r="736" ht="12.75" customHeight="1">
      <c r="E736" s="20"/>
      <c r="F736" s="13"/>
    </row>
    <row r="737" ht="12.75" customHeight="1">
      <c r="E737" s="20"/>
      <c r="F737" s="13"/>
    </row>
    <row r="738" ht="12.75" customHeight="1">
      <c r="E738" s="20"/>
      <c r="F738" s="13"/>
    </row>
    <row r="739" ht="12.75" customHeight="1">
      <c r="E739" s="20"/>
      <c r="F739" s="13"/>
    </row>
    <row r="740" ht="12.75" customHeight="1">
      <c r="E740" s="20"/>
      <c r="F740" s="13"/>
    </row>
    <row r="741" ht="12.75" customHeight="1">
      <c r="E741" s="20"/>
      <c r="F741" s="13"/>
    </row>
    <row r="742" ht="12.75" customHeight="1">
      <c r="E742" s="20"/>
      <c r="F742" s="13"/>
    </row>
    <row r="743" ht="12.75" customHeight="1">
      <c r="E743" s="20"/>
      <c r="F743" s="13"/>
    </row>
    <row r="744" ht="12.75" customHeight="1">
      <c r="E744" s="20"/>
      <c r="F744" s="13"/>
    </row>
    <row r="745" ht="12.75" customHeight="1">
      <c r="E745" s="20"/>
      <c r="F745" s="13"/>
    </row>
    <row r="746" ht="12.75" customHeight="1">
      <c r="E746" s="20"/>
      <c r="F746" s="13"/>
    </row>
    <row r="747" ht="12.75" customHeight="1">
      <c r="E747" s="20"/>
      <c r="F747" s="13"/>
    </row>
    <row r="748" ht="12.75" customHeight="1">
      <c r="E748" s="20"/>
      <c r="F748" s="13"/>
    </row>
    <row r="749" ht="12.75" customHeight="1">
      <c r="E749" s="20"/>
      <c r="F749" s="13"/>
    </row>
    <row r="750" ht="12.75" customHeight="1">
      <c r="E750" s="20"/>
      <c r="F750" s="13"/>
    </row>
    <row r="751" ht="12.75" customHeight="1">
      <c r="E751" s="20"/>
      <c r="F751" s="13"/>
    </row>
    <row r="752" ht="12.75" customHeight="1">
      <c r="E752" s="20"/>
      <c r="F752" s="13"/>
    </row>
    <row r="753" ht="12.75" customHeight="1">
      <c r="E753" s="20"/>
      <c r="F753" s="13"/>
    </row>
    <row r="754" ht="12.75" customHeight="1">
      <c r="E754" s="20"/>
      <c r="F754" s="13"/>
    </row>
    <row r="755" ht="12.75" customHeight="1">
      <c r="E755" s="20"/>
      <c r="F755" s="13"/>
    </row>
    <row r="756" ht="12.75" customHeight="1">
      <c r="E756" s="20"/>
      <c r="F756" s="13"/>
    </row>
    <row r="757" ht="12.75" customHeight="1">
      <c r="E757" s="20"/>
      <c r="F757" s="13"/>
    </row>
    <row r="758" ht="12.75" customHeight="1">
      <c r="E758" s="20"/>
      <c r="F758" s="13"/>
    </row>
    <row r="759" ht="12.75" customHeight="1">
      <c r="E759" s="20"/>
      <c r="F759" s="13"/>
    </row>
    <row r="760" ht="12.75" customHeight="1">
      <c r="E760" s="20"/>
      <c r="F760" s="13"/>
    </row>
    <row r="761" ht="12.75" customHeight="1">
      <c r="E761" s="20"/>
      <c r="F761" s="13"/>
    </row>
    <row r="762" ht="12.75" customHeight="1">
      <c r="E762" s="20"/>
      <c r="F762" s="13"/>
    </row>
    <row r="763" ht="12.75" customHeight="1">
      <c r="E763" s="20"/>
      <c r="F763" s="13"/>
    </row>
    <row r="764" ht="12.75" customHeight="1">
      <c r="E764" s="20"/>
      <c r="F764" s="13"/>
    </row>
    <row r="765" ht="12.75" customHeight="1">
      <c r="E765" s="20"/>
      <c r="F765" s="13"/>
    </row>
    <row r="766" ht="12.75" customHeight="1">
      <c r="E766" s="20"/>
      <c r="F766" s="13"/>
    </row>
    <row r="767" ht="12.75" customHeight="1">
      <c r="E767" s="20"/>
      <c r="F767" s="13"/>
    </row>
    <row r="768" ht="12.75" customHeight="1">
      <c r="E768" s="20"/>
      <c r="F768" s="13"/>
    </row>
    <row r="769" ht="12.75" customHeight="1">
      <c r="E769" s="20"/>
      <c r="F769" s="13"/>
    </row>
    <row r="770" ht="12.75" customHeight="1">
      <c r="E770" s="20"/>
      <c r="F770" s="13"/>
    </row>
    <row r="771" ht="12.75" customHeight="1">
      <c r="E771" s="20"/>
      <c r="F771" s="13"/>
    </row>
    <row r="772" ht="12.75" customHeight="1">
      <c r="E772" s="20"/>
      <c r="F772" s="13"/>
    </row>
    <row r="773" ht="12.75" customHeight="1">
      <c r="E773" s="20"/>
      <c r="F773" s="13"/>
    </row>
    <row r="774" ht="12.75" customHeight="1">
      <c r="E774" s="20"/>
      <c r="F774" s="13"/>
    </row>
    <row r="775" ht="12.75" customHeight="1">
      <c r="E775" s="20"/>
      <c r="F775" s="13"/>
    </row>
    <row r="776" ht="12.75" customHeight="1">
      <c r="E776" s="20"/>
      <c r="F776" s="13"/>
    </row>
    <row r="777" ht="12.75" customHeight="1">
      <c r="E777" s="20"/>
      <c r="F777" s="13"/>
    </row>
    <row r="778" ht="12.75" customHeight="1">
      <c r="E778" s="20"/>
      <c r="F778" s="13"/>
    </row>
    <row r="779" ht="12.75" customHeight="1">
      <c r="E779" s="20"/>
      <c r="F779" s="13"/>
    </row>
    <row r="780" ht="12.75" customHeight="1">
      <c r="E780" s="20"/>
      <c r="F780" s="13"/>
    </row>
    <row r="781" ht="12.75" customHeight="1">
      <c r="E781" s="20"/>
      <c r="F781" s="13"/>
    </row>
    <row r="782" ht="12.75" customHeight="1">
      <c r="E782" s="20"/>
      <c r="F782" s="13"/>
    </row>
    <row r="783" ht="12.75" customHeight="1">
      <c r="E783" s="20"/>
      <c r="F783" s="13"/>
    </row>
    <row r="784" ht="12.75" customHeight="1">
      <c r="E784" s="20"/>
      <c r="F784" s="13"/>
    </row>
    <row r="785" ht="12.75" customHeight="1">
      <c r="E785" s="20"/>
      <c r="F785" s="13"/>
    </row>
    <row r="786" ht="12.75" customHeight="1">
      <c r="E786" s="20"/>
      <c r="F786" s="13"/>
    </row>
    <row r="787" ht="12.75" customHeight="1">
      <c r="E787" s="20"/>
      <c r="F787" s="13"/>
    </row>
    <row r="788" ht="12.75" customHeight="1">
      <c r="E788" s="20"/>
      <c r="F788" s="13"/>
    </row>
    <row r="789" ht="12.75" customHeight="1">
      <c r="E789" s="20"/>
      <c r="F789" s="13"/>
    </row>
    <row r="790" ht="12.75" customHeight="1">
      <c r="E790" s="20"/>
      <c r="F790" s="13"/>
    </row>
    <row r="791" ht="12.75" customHeight="1">
      <c r="E791" s="20"/>
      <c r="F791" s="13"/>
    </row>
    <row r="792" ht="12.75" customHeight="1">
      <c r="E792" s="20"/>
      <c r="F792" s="13"/>
    </row>
    <row r="793" ht="12.75" customHeight="1">
      <c r="E793" s="20"/>
      <c r="F793" s="13"/>
    </row>
    <row r="794" ht="12.75" customHeight="1">
      <c r="E794" s="20"/>
      <c r="F794" s="13"/>
    </row>
    <row r="795" ht="12.75" customHeight="1">
      <c r="E795" s="20"/>
      <c r="F795" s="13"/>
    </row>
    <row r="796" ht="12.75" customHeight="1">
      <c r="E796" s="20"/>
      <c r="F796" s="13"/>
    </row>
    <row r="797" ht="12.75" customHeight="1">
      <c r="E797" s="20"/>
      <c r="F797" s="13"/>
    </row>
    <row r="798" ht="12.75" customHeight="1">
      <c r="E798" s="20"/>
      <c r="F798" s="13"/>
    </row>
    <row r="799" ht="12.75" customHeight="1">
      <c r="E799" s="20"/>
      <c r="F799" s="13"/>
    </row>
    <row r="800" ht="12.75" customHeight="1">
      <c r="E800" s="20"/>
      <c r="F800" s="13"/>
    </row>
    <row r="801" ht="12.75" customHeight="1">
      <c r="E801" s="20"/>
      <c r="F801" s="13"/>
    </row>
    <row r="802" ht="12.75" customHeight="1">
      <c r="E802" s="20"/>
      <c r="F802" s="13"/>
    </row>
    <row r="803" ht="12.75" customHeight="1">
      <c r="E803" s="20"/>
      <c r="F803" s="13"/>
    </row>
    <row r="804" ht="12.75" customHeight="1">
      <c r="E804" s="20"/>
      <c r="F804" s="13"/>
    </row>
    <row r="805" ht="12.75" customHeight="1">
      <c r="E805" s="20"/>
      <c r="F805" s="13"/>
    </row>
    <row r="806" ht="12.75" customHeight="1">
      <c r="E806" s="20"/>
      <c r="F806" s="13"/>
    </row>
    <row r="807" ht="12.75" customHeight="1">
      <c r="E807" s="20"/>
      <c r="F807" s="13"/>
    </row>
    <row r="808" ht="12.75" customHeight="1">
      <c r="E808" s="20"/>
      <c r="F808" s="13"/>
    </row>
    <row r="809" ht="12.75" customHeight="1">
      <c r="E809" s="20"/>
      <c r="F809" s="13"/>
    </row>
    <row r="810" ht="12.75" customHeight="1">
      <c r="E810" s="20"/>
      <c r="F810" s="13"/>
    </row>
    <row r="811" ht="12.75" customHeight="1">
      <c r="E811" s="20"/>
      <c r="F811" s="13"/>
    </row>
    <row r="812" ht="12.75" customHeight="1">
      <c r="E812" s="20"/>
      <c r="F812" s="13"/>
    </row>
    <row r="813" ht="12.75" customHeight="1">
      <c r="E813" s="20"/>
      <c r="F813" s="13"/>
    </row>
    <row r="814" ht="12.75" customHeight="1">
      <c r="E814" s="20"/>
      <c r="F814" s="13"/>
    </row>
    <row r="815" ht="12.75" customHeight="1">
      <c r="E815" s="20"/>
      <c r="F815" s="13"/>
    </row>
    <row r="816" ht="12.75" customHeight="1">
      <c r="E816" s="20"/>
      <c r="F816" s="13"/>
    </row>
    <row r="817" ht="12.75" customHeight="1">
      <c r="E817" s="20"/>
      <c r="F817" s="13"/>
    </row>
    <row r="818" ht="12.75" customHeight="1">
      <c r="E818" s="20"/>
      <c r="F818" s="13"/>
    </row>
    <row r="819" ht="12.75" customHeight="1">
      <c r="E819" s="20"/>
      <c r="F819" s="13"/>
    </row>
    <row r="820" ht="12.75" customHeight="1">
      <c r="E820" s="20"/>
      <c r="F820" s="13"/>
    </row>
    <row r="821" ht="12.75" customHeight="1">
      <c r="E821" s="20"/>
      <c r="F821" s="13"/>
    </row>
    <row r="822" ht="12.75" customHeight="1">
      <c r="E822" s="20"/>
      <c r="F822" s="13"/>
    </row>
    <row r="823" ht="12.75" customHeight="1">
      <c r="E823" s="20"/>
      <c r="F823" s="13"/>
    </row>
    <row r="824" ht="12.75" customHeight="1">
      <c r="E824" s="20"/>
      <c r="F824" s="13"/>
    </row>
    <row r="825" ht="12.75" customHeight="1">
      <c r="E825" s="20"/>
      <c r="F825" s="13"/>
    </row>
    <row r="826" ht="12.75" customHeight="1">
      <c r="E826" s="20"/>
      <c r="F826" s="13"/>
    </row>
    <row r="827" ht="12.75" customHeight="1">
      <c r="E827" s="20"/>
      <c r="F827" s="13"/>
    </row>
    <row r="828" ht="12.75" customHeight="1">
      <c r="E828" s="20"/>
      <c r="F828" s="13"/>
    </row>
    <row r="829" ht="12.75" customHeight="1">
      <c r="E829" s="20"/>
      <c r="F829" s="13"/>
    </row>
    <row r="830" ht="12.75" customHeight="1">
      <c r="E830" s="20"/>
      <c r="F830" s="13"/>
    </row>
    <row r="831" ht="12.75" customHeight="1">
      <c r="E831" s="20"/>
      <c r="F831" s="13"/>
    </row>
    <row r="832" ht="12.75" customHeight="1">
      <c r="E832" s="20"/>
      <c r="F832" s="13"/>
    </row>
    <row r="833" ht="12.75" customHeight="1">
      <c r="E833" s="20"/>
      <c r="F833" s="13"/>
    </row>
    <row r="834" ht="12.75" customHeight="1">
      <c r="E834" s="20"/>
      <c r="F834" s="13"/>
    </row>
    <row r="835" ht="12.75" customHeight="1">
      <c r="E835" s="20"/>
      <c r="F835" s="13"/>
    </row>
    <row r="836" ht="12.75" customHeight="1">
      <c r="E836" s="20"/>
      <c r="F836" s="13"/>
    </row>
    <row r="837" ht="12.75" customHeight="1">
      <c r="E837" s="20"/>
      <c r="F837" s="13"/>
    </row>
    <row r="838" ht="12.75" customHeight="1">
      <c r="E838" s="20"/>
      <c r="F838" s="13"/>
    </row>
    <row r="839" ht="12.75" customHeight="1">
      <c r="E839" s="20"/>
      <c r="F839" s="13"/>
    </row>
    <row r="840" ht="12.75" customHeight="1">
      <c r="E840" s="20"/>
      <c r="F840" s="13"/>
    </row>
    <row r="841" ht="12.75" customHeight="1">
      <c r="E841" s="20"/>
      <c r="F841" s="13"/>
    </row>
    <row r="842" ht="12.75" customHeight="1">
      <c r="E842" s="20"/>
      <c r="F842" s="13"/>
    </row>
    <row r="843" ht="12.75" customHeight="1">
      <c r="E843" s="20"/>
      <c r="F843" s="13"/>
    </row>
    <row r="844" ht="12.75" customHeight="1">
      <c r="E844" s="20"/>
      <c r="F844" s="13"/>
    </row>
    <row r="845" ht="12.75" customHeight="1">
      <c r="E845" s="20"/>
      <c r="F845" s="13"/>
    </row>
    <row r="846" ht="12.75" customHeight="1">
      <c r="E846" s="20"/>
      <c r="F846" s="13"/>
    </row>
    <row r="847" ht="12.75" customHeight="1">
      <c r="E847" s="20"/>
      <c r="F847" s="13"/>
    </row>
    <row r="848" ht="12.75" customHeight="1">
      <c r="E848" s="20"/>
      <c r="F848" s="13"/>
    </row>
    <row r="849" ht="12.75" customHeight="1">
      <c r="E849" s="20"/>
      <c r="F849" s="13"/>
    </row>
    <row r="850" ht="12.75" customHeight="1">
      <c r="E850" s="20"/>
      <c r="F850" s="13"/>
    </row>
    <row r="851" ht="12.75" customHeight="1">
      <c r="E851" s="20"/>
      <c r="F851" s="13"/>
    </row>
    <row r="852" ht="12.75" customHeight="1">
      <c r="E852" s="20"/>
      <c r="F852" s="13"/>
    </row>
    <row r="853" ht="12.75" customHeight="1">
      <c r="E853" s="20"/>
      <c r="F853" s="13"/>
    </row>
    <row r="854" ht="12.75" customHeight="1">
      <c r="E854" s="20"/>
      <c r="F854" s="13"/>
    </row>
    <row r="855" ht="12.75" customHeight="1">
      <c r="E855" s="20"/>
      <c r="F855" s="13"/>
    </row>
    <row r="856" ht="12.75" customHeight="1">
      <c r="E856" s="20"/>
      <c r="F856" s="13"/>
    </row>
    <row r="857" ht="12.75" customHeight="1">
      <c r="E857" s="20"/>
      <c r="F857" s="13"/>
    </row>
    <row r="858" ht="12.75" customHeight="1">
      <c r="E858" s="20"/>
      <c r="F858" s="13"/>
    </row>
    <row r="859" ht="12.75" customHeight="1">
      <c r="E859" s="20"/>
      <c r="F859" s="13"/>
    </row>
    <row r="860" ht="12.75" customHeight="1">
      <c r="E860" s="20"/>
      <c r="F860" s="13"/>
    </row>
    <row r="861" ht="12.75" customHeight="1">
      <c r="E861" s="20"/>
      <c r="F861" s="13"/>
    </row>
    <row r="862" ht="12.75" customHeight="1">
      <c r="E862" s="20"/>
      <c r="F862" s="13"/>
    </row>
    <row r="863" ht="12.75" customHeight="1">
      <c r="E863" s="20"/>
      <c r="F863" s="13"/>
    </row>
    <row r="864" ht="12.75" customHeight="1">
      <c r="E864" s="20"/>
      <c r="F864" s="13"/>
    </row>
    <row r="865" ht="12.75" customHeight="1">
      <c r="E865" s="20"/>
      <c r="F865" s="13"/>
    </row>
    <row r="866" ht="12.75" customHeight="1">
      <c r="E866" s="20"/>
      <c r="F866" s="13"/>
    </row>
    <row r="867" ht="12.75" customHeight="1">
      <c r="E867" s="20"/>
      <c r="F867" s="13"/>
    </row>
    <row r="868" ht="12.75" customHeight="1">
      <c r="E868" s="20"/>
      <c r="F868" s="13"/>
    </row>
    <row r="869" ht="12.75" customHeight="1">
      <c r="E869" s="20"/>
      <c r="F869" s="13"/>
    </row>
    <row r="870" ht="12.75" customHeight="1">
      <c r="E870" s="20"/>
      <c r="F870" s="13"/>
    </row>
    <row r="871" ht="12.75" customHeight="1">
      <c r="E871" s="20"/>
      <c r="F871" s="13"/>
    </row>
    <row r="872" ht="12.75" customHeight="1">
      <c r="E872" s="20"/>
      <c r="F872" s="13"/>
    </row>
    <row r="873" ht="12.75" customHeight="1">
      <c r="E873" s="20"/>
      <c r="F873" s="13"/>
    </row>
    <row r="874" ht="12.75" customHeight="1">
      <c r="E874" s="20"/>
      <c r="F874" s="13"/>
    </row>
    <row r="875" ht="12.75" customHeight="1">
      <c r="E875" s="20"/>
      <c r="F875" s="13"/>
    </row>
    <row r="876" ht="12.75" customHeight="1">
      <c r="E876" s="20"/>
      <c r="F876" s="13"/>
    </row>
    <row r="877" ht="12.75" customHeight="1">
      <c r="E877" s="20"/>
      <c r="F877" s="13"/>
    </row>
    <row r="878" ht="12.75" customHeight="1">
      <c r="E878" s="20"/>
      <c r="F878" s="13"/>
    </row>
    <row r="879" ht="12.75" customHeight="1">
      <c r="E879" s="20"/>
      <c r="F879" s="13"/>
    </row>
    <row r="880" ht="12.75" customHeight="1">
      <c r="E880" s="20"/>
      <c r="F880" s="13"/>
    </row>
    <row r="881" ht="12.75" customHeight="1">
      <c r="E881" s="20"/>
      <c r="F881" s="13"/>
    </row>
    <row r="882" ht="12.75" customHeight="1">
      <c r="E882" s="20"/>
      <c r="F882" s="13"/>
    </row>
    <row r="883" ht="12.75" customHeight="1">
      <c r="E883" s="20"/>
      <c r="F883" s="13"/>
    </row>
    <row r="884" ht="12.75" customHeight="1">
      <c r="E884" s="20"/>
      <c r="F884" s="13"/>
    </row>
    <row r="885" ht="12.75" customHeight="1">
      <c r="E885" s="20"/>
      <c r="F885" s="13"/>
    </row>
    <row r="886" ht="12.75" customHeight="1">
      <c r="E886" s="20"/>
      <c r="F886" s="13"/>
    </row>
    <row r="887" ht="12.75" customHeight="1">
      <c r="E887" s="20"/>
      <c r="F887" s="13"/>
    </row>
    <row r="888" ht="12.75" customHeight="1">
      <c r="E888" s="20"/>
      <c r="F888" s="13"/>
    </row>
    <row r="889" ht="12.75" customHeight="1">
      <c r="E889" s="20"/>
      <c r="F889" s="13"/>
    </row>
    <row r="890" ht="12.75" customHeight="1">
      <c r="E890" s="20"/>
      <c r="F890" s="13"/>
    </row>
    <row r="891" ht="12.75" customHeight="1">
      <c r="E891" s="20"/>
      <c r="F891" s="13"/>
    </row>
    <row r="892" ht="12.75" customHeight="1">
      <c r="E892" s="20"/>
      <c r="F892" s="13"/>
    </row>
    <row r="893" ht="12.75" customHeight="1">
      <c r="E893" s="20"/>
      <c r="F893" s="13"/>
    </row>
    <row r="894" ht="12.75" customHeight="1">
      <c r="E894" s="20"/>
      <c r="F894" s="13"/>
    </row>
    <row r="895" ht="12.75" customHeight="1">
      <c r="E895" s="20"/>
      <c r="F895" s="13"/>
    </row>
    <row r="896" ht="12.75" customHeight="1">
      <c r="E896" s="20"/>
      <c r="F896" s="13"/>
    </row>
    <row r="897" ht="12.75" customHeight="1">
      <c r="E897" s="20"/>
      <c r="F897" s="13"/>
    </row>
    <row r="898" ht="12.75" customHeight="1">
      <c r="E898" s="20"/>
      <c r="F898" s="13"/>
    </row>
    <row r="899" ht="12.75" customHeight="1">
      <c r="E899" s="20"/>
      <c r="F899" s="13"/>
    </row>
    <row r="900" ht="12.75" customHeight="1">
      <c r="E900" s="20"/>
      <c r="F900" s="13"/>
    </row>
    <row r="901" ht="12.75" customHeight="1">
      <c r="E901" s="20"/>
      <c r="F901" s="13"/>
    </row>
    <row r="902" ht="12.75" customHeight="1">
      <c r="E902" s="20"/>
      <c r="F902" s="13"/>
    </row>
    <row r="903" ht="12.75" customHeight="1">
      <c r="E903" s="20"/>
      <c r="F903" s="13"/>
    </row>
    <row r="904" ht="12.75" customHeight="1">
      <c r="E904" s="20"/>
      <c r="F904" s="13"/>
    </row>
    <row r="905" ht="12.75" customHeight="1">
      <c r="E905" s="20"/>
      <c r="F905" s="13"/>
    </row>
    <row r="906" ht="12.75" customHeight="1">
      <c r="E906" s="20"/>
      <c r="F906" s="13"/>
    </row>
    <row r="907" ht="12.75" customHeight="1">
      <c r="E907" s="20"/>
      <c r="F907" s="13"/>
    </row>
    <row r="908" ht="12.75" customHeight="1">
      <c r="E908" s="20"/>
      <c r="F908" s="13"/>
    </row>
    <row r="909" ht="12.75" customHeight="1">
      <c r="E909" s="20"/>
      <c r="F909" s="13"/>
    </row>
    <row r="910" ht="12.75" customHeight="1">
      <c r="E910" s="20"/>
      <c r="F910" s="13"/>
    </row>
    <row r="911" ht="12.75" customHeight="1">
      <c r="E911" s="20"/>
      <c r="F911" s="13"/>
    </row>
    <row r="912" ht="12.75" customHeight="1">
      <c r="E912" s="20"/>
      <c r="F912" s="13"/>
    </row>
    <row r="913" ht="12.75" customHeight="1">
      <c r="E913" s="20"/>
      <c r="F913" s="13"/>
    </row>
    <row r="914" ht="12.75" customHeight="1">
      <c r="E914" s="20"/>
      <c r="F914" s="13"/>
    </row>
    <row r="915" ht="12.75" customHeight="1">
      <c r="E915" s="20"/>
      <c r="F915" s="13"/>
    </row>
    <row r="916" ht="12.75" customHeight="1">
      <c r="E916" s="20"/>
      <c r="F916" s="13"/>
    </row>
    <row r="917" ht="12.75" customHeight="1">
      <c r="E917" s="20"/>
      <c r="F917" s="13"/>
    </row>
    <row r="918" ht="12.75" customHeight="1">
      <c r="E918" s="20"/>
      <c r="F918" s="13"/>
    </row>
    <row r="919" ht="12.75" customHeight="1">
      <c r="E919" s="20"/>
      <c r="F919" s="13"/>
    </row>
    <row r="920" ht="12.75" customHeight="1">
      <c r="E920" s="20"/>
      <c r="F920" s="13"/>
    </row>
    <row r="921" ht="12.75" customHeight="1">
      <c r="E921" s="20"/>
      <c r="F921" s="13"/>
    </row>
    <row r="922" ht="12.75" customHeight="1">
      <c r="E922" s="20"/>
      <c r="F922" s="13"/>
    </row>
    <row r="923" ht="12.75" customHeight="1">
      <c r="E923" s="20"/>
      <c r="F923" s="13"/>
    </row>
    <row r="924" ht="12.75" customHeight="1">
      <c r="E924" s="20"/>
      <c r="F924" s="13"/>
    </row>
    <row r="925" ht="12.75" customHeight="1">
      <c r="E925" s="20"/>
      <c r="F925" s="13"/>
    </row>
    <row r="926" ht="12.75" customHeight="1">
      <c r="E926" s="20"/>
      <c r="F926" s="13"/>
    </row>
    <row r="927" ht="12.75" customHeight="1">
      <c r="E927" s="20"/>
      <c r="F927" s="13"/>
    </row>
    <row r="928" ht="12.75" customHeight="1">
      <c r="E928" s="20"/>
      <c r="F928" s="13"/>
    </row>
    <row r="929" ht="12.75" customHeight="1">
      <c r="E929" s="20"/>
      <c r="F929" s="13"/>
    </row>
    <row r="930" ht="12.75" customHeight="1">
      <c r="E930" s="20"/>
      <c r="F930" s="13"/>
    </row>
    <row r="931" ht="12.75" customHeight="1">
      <c r="E931" s="20"/>
      <c r="F931" s="13"/>
    </row>
    <row r="932" ht="12.75" customHeight="1">
      <c r="E932" s="20"/>
      <c r="F932" s="13"/>
    </row>
    <row r="933" ht="12.75" customHeight="1">
      <c r="E933" s="20"/>
      <c r="F933" s="13"/>
    </row>
    <row r="934" ht="12.75" customHeight="1">
      <c r="E934" s="20"/>
      <c r="F934" s="13"/>
    </row>
    <row r="935" ht="12.75" customHeight="1">
      <c r="E935" s="20"/>
      <c r="F935" s="13"/>
    </row>
    <row r="936" ht="12.75" customHeight="1">
      <c r="E936" s="20"/>
      <c r="F936" s="13"/>
    </row>
    <row r="937" ht="12.75" customHeight="1">
      <c r="E937" s="20"/>
      <c r="F937" s="13"/>
    </row>
    <row r="938" ht="12.75" customHeight="1">
      <c r="E938" s="20"/>
      <c r="F938" s="13"/>
    </row>
    <row r="939" ht="12.75" customHeight="1">
      <c r="E939" s="20"/>
      <c r="F939" s="13"/>
    </row>
    <row r="940" ht="12.75" customHeight="1">
      <c r="E940" s="20"/>
      <c r="F940" s="13"/>
    </row>
    <row r="941" ht="12.75" customHeight="1">
      <c r="E941" s="20"/>
      <c r="F941" s="13"/>
    </row>
    <row r="942" ht="12.75" customHeight="1">
      <c r="E942" s="20"/>
      <c r="F942" s="13"/>
    </row>
    <row r="943" ht="12.75" customHeight="1">
      <c r="E943" s="20"/>
      <c r="F943" s="13"/>
    </row>
    <row r="944" ht="12.75" customHeight="1">
      <c r="E944" s="20"/>
      <c r="F944" s="13"/>
    </row>
    <row r="945" ht="12.75" customHeight="1">
      <c r="E945" s="20"/>
      <c r="F945" s="13"/>
    </row>
    <row r="946" ht="12.75" customHeight="1">
      <c r="E946" s="20"/>
      <c r="F946" s="13"/>
    </row>
    <row r="947" ht="12.75" customHeight="1">
      <c r="E947" s="20"/>
      <c r="F947" s="13"/>
    </row>
    <row r="948" ht="12.75" customHeight="1">
      <c r="E948" s="20"/>
      <c r="F948" s="13"/>
    </row>
    <row r="949" ht="12.75" customHeight="1">
      <c r="E949" s="20"/>
      <c r="F949" s="13"/>
    </row>
    <row r="950" ht="12.75" customHeight="1">
      <c r="E950" s="20"/>
      <c r="F950" s="13"/>
    </row>
    <row r="951" ht="12.75" customHeight="1">
      <c r="E951" s="20"/>
      <c r="F951" s="13"/>
    </row>
    <row r="952" ht="12.75" customHeight="1">
      <c r="E952" s="20"/>
      <c r="F952" s="13"/>
    </row>
    <row r="953" ht="12.75" customHeight="1">
      <c r="E953" s="20"/>
      <c r="F953" s="13"/>
    </row>
    <row r="954" ht="12.75" customHeight="1">
      <c r="E954" s="20"/>
      <c r="F954" s="13"/>
    </row>
    <row r="955" ht="12.75" customHeight="1">
      <c r="E955" s="20"/>
      <c r="F955" s="13"/>
    </row>
    <row r="956" ht="12.75" customHeight="1">
      <c r="E956" s="20"/>
      <c r="F956" s="13"/>
    </row>
    <row r="957" ht="12.75" customHeight="1">
      <c r="E957" s="20"/>
      <c r="F957" s="13"/>
    </row>
    <row r="958" ht="12.75" customHeight="1">
      <c r="E958" s="20"/>
      <c r="F958" s="13"/>
    </row>
    <row r="959" ht="12.75" customHeight="1">
      <c r="E959" s="20"/>
      <c r="F959" s="13"/>
    </row>
    <row r="960" ht="12.75" customHeight="1">
      <c r="E960" s="20"/>
      <c r="F960" s="13"/>
    </row>
    <row r="961" ht="12.75" customHeight="1">
      <c r="E961" s="20"/>
      <c r="F961" s="13"/>
    </row>
    <row r="962" ht="12.75" customHeight="1">
      <c r="E962" s="20"/>
      <c r="F962" s="13"/>
    </row>
    <row r="963" ht="12.75" customHeight="1">
      <c r="E963" s="20"/>
      <c r="F963" s="13"/>
    </row>
    <row r="964" ht="12.75" customHeight="1">
      <c r="E964" s="20"/>
      <c r="F964" s="13"/>
    </row>
    <row r="965" ht="12.75" customHeight="1">
      <c r="E965" s="20"/>
      <c r="F965" s="13"/>
    </row>
    <row r="966" ht="12.75" customHeight="1">
      <c r="E966" s="20"/>
      <c r="F966" s="13"/>
    </row>
    <row r="967" ht="12.75" customHeight="1">
      <c r="E967" s="20"/>
      <c r="F967" s="13"/>
    </row>
    <row r="968" ht="12.75" customHeight="1">
      <c r="E968" s="20"/>
      <c r="F968" s="13"/>
    </row>
    <row r="969" ht="12.75" customHeight="1">
      <c r="E969" s="20"/>
      <c r="F969" s="13"/>
    </row>
    <row r="970" ht="12.75" customHeight="1">
      <c r="E970" s="20"/>
      <c r="F970" s="13"/>
    </row>
    <row r="971" ht="12.75" customHeight="1">
      <c r="E971" s="20"/>
      <c r="F971" s="13"/>
    </row>
    <row r="972" ht="12.75" customHeight="1">
      <c r="E972" s="20"/>
      <c r="F972" s="13"/>
    </row>
    <row r="973" ht="12.75" customHeight="1">
      <c r="E973" s="20"/>
      <c r="F973" s="13"/>
    </row>
    <row r="974" ht="12.75" customHeight="1">
      <c r="E974" s="20"/>
      <c r="F974" s="13"/>
    </row>
    <row r="975" ht="12.75" customHeight="1">
      <c r="E975" s="20"/>
      <c r="F975" s="13"/>
    </row>
    <row r="976" ht="12.75" customHeight="1">
      <c r="E976" s="20"/>
      <c r="F976" s="13"/>
    </row>
    <row r="977" ht="12.75" customHeight="1">
      <c r="E977" s="20"/>
      <c r="F977" s="13"/>
    </row>
    <row r="978" ht="12.75" customHeight="1">
      <c r="E978" s="20"/>
      <c r="F978" s="13"/>
    </row>
    <row r="979" ht="12.75" customHeight="1">
      <c r="E979" s="20"/>
      <c r="F979" s="13"/>
    </row>
    <row r="980" ht="12.75" customHeight="1">
      <c r="E980" s="20"/>
      <c r="F980" s="13"/>
    </row>
    <row r="981" ht="12.75" customHeight="1">
      <c r="E981" s="20"/>
      <c r="F981" s="13"/>
    </row>
    <row r="982" ht="12.75" customHeight="1">
      <c r="E982" s="20"/>
      <c r="F982" s="13"/>
    </row>
    <row r="983" ht="12.75" customHeight="1">
      <c r="E983" s="20"/>
      <c r="F983" s="13"/>
    </row>
    <row r="984" ht="12.75" customHeight="1">
      <c r="E984" s="20"/>
      <c r="F984" s="13"/>
    </row>
    <row r="985" ht="12.75" customHeight="1">
      <c r="E985" s="20"/>
      <c r="F985" s="13"/>
    </row>
    <row r="986" ht="12.75" customHeight="1">
      <c r="E986" s="20"/>
      <c r="F986" s="13"/>
    </row>
    <row r="987" ht="12.75" customHeight="1">
      <c r="E987" s="20"/>
      <c r="F987" s="13"/>
    </row>
    <row r="988" ht="12.75" customHeight="1">
      <c r="E988" s="20"/>
      <c r="F988" s="13"/>
    </row>
    <row r="989" ht="12.75" customHeight="1">
      <c r="E989" s="20"/>
      <c r="F989" s="13"/>
    </row>
    <row r="990" ht="12.75" customHeight="1">
      <c r="E990" s="20"/>
      <c r="F990" s="13"/>
    </row>
    <row r="991" ht="12.75" customHeight="1">
      <c r="E991" s="20"/>
      <c r="F991" s="13"/>
    </row>
    <row r="992" ht="12.75" customHeight="1">
      <c r="E992" s="20"/>
      <c r="F992" s="13"/>
    </row>
    <row r="993" ht="12.75" customHeight="1">
      <c r="E993" s="20"/>
      <c r="F993" s="13"/>
    </row>
    <row r="994" ht="12.75" customHeight="1">
      <c r="E994" s="20"/>
      <c r="F994" s="13"/>
    </row>
    <row r="995" ht="12.75" customHeight="1">
      <c r="E995" s="20"/>
      <c r="F995" s="13"/>
    </row>
    <row r="996" ht="12.75" customHeight="1">
      <c r="E996" s="20"/>
      <c r="F996" s="13"/>
    </row>
    <row r="997" ht="12.75" customHeight="1">
      <c r="E997" s="20"/>
      <c r="F997" s="13"/>
    </row>
    <row r="998" ht="12.75" customHeight="1">
      <c r="E998" s="20"/>
      <c r="F998" s="13"/>
    </row>
    <row r="999" ht="12.75" customHeight="1">
      <c r="E999" s="20"/>
      <c r="F999" s="13"/>
    </row>
    <row r="1000" ht="12.75" customHeight="1">
      <c r="E1000" s="20"/>
      <c r="F1000" s="13"/>
    </row>
    <row r="1001" ht="12.75" customHeight="1">
      <c r="E1001" s="20"/>
      <c r="F1001" s="13"/>
    </row>
    <row r="1002" ht="12.75" customHeight="1">
      <c r="E1002" s="20"/>
      <c r="F1002" s="13"/>
    </row>
    <row r="1003" ht="12.75" customHeight="1">
      <c r="E1003" s="20"/>
      <c r="F1003" s="13"/>
    </row>
    <row r="1004" ht="12.75" customHeight="1">
      <c r="E1004" s="20"/>
      <c r="F1004" s="13"/>
    </row>
    <row r="1005" ht="12.75" customHeight="1">
      <c r="E1005" s="20"/>
      <c r="F1005" s="13"/>
    </row>
    <row r="1006" ht="12.75" customHeight="1">
      <c r="E1006" s="20"/>
      <c r="F1006" s="13"/>
    </row>
    <row r="1007" ht="12.75" customHeight="1">
      <c r="E1007" s="20"/>
      <c r="F1007" s="13"/>
    </row>
    <row r="1008" ht="12.75" customHeight="1">
      <c r="E1008" s="20"/>
      <c r="F1008" s="13"/>
    </row>
    <row r="1009" ht="12.75" customHeight="1">
      <c r="E1009" s="20"/>
      <c r="F1009" s="13"/>
    </row>
    <row r="1010" ht="12.75" customHeight="1">
      <c r="E1010" s="20"/>
      <c r="F1010" s="13"/>
    </row>
    <row r="1011" ht="12.75" customHeight="1">
      <c r="E1011" s="20"/>
      <c r="F1011" s="13"/>
    </row>
    <row r="1012" ht="12.75" customHeight="1">
      <c r="E1012" s="20"/>
      <c r="F1012" s="13"/>
    </row>
    <row r="1013" ht="12.75" customHeight="1">
      <c r="E1013" s="20"/>
      <c r="F1013" s="13"/>
    </row>
    <row r="1014" ht="12.75" customHeight="1">
      <c r="E1014" s="20"/>
      <c r="F1014" s="13"/>
    </row>
    <row r="1015" ht="12.75" customHeight="1">
      <c r="E1015" s="20"/>
      <c r="F1015" s="13"/>
    </row>
    <row r="1016" ht="12.75" customHeight="1">
      <c r="E1016" s="20"/>
      <c r="F1016" s="13"/>
    </row>
    <row r="1017" ht="12.75" customHeight="1">
      <c r="E1017" s="20"/>
      <c r="F1017" s="13"/>
    </row>
    <row r="1018" ht="12.75" customHeight="1">
      <c r="E1018" s="20"/>
      <c r="F1018" s="13"/>
    </row>
    <row r="1019" ht="12.75" customHeight="1">
      <c r="E1019" s="20"/>
      <c r="F1019" s="13"/>
    </row>
    <row r="1020" ht="12.75" customHeight="1">
      <c r="E1020" s="20"/>
      <c r="F1020" s="13"/>
    </row>
    <row r="1021" ht="12.75" customHeight="1">
      <c r="E1021" s="20"/>
      <c r="F1021" s="13"/>
    </row>
    <row r="1022" ht="12.75" customHeight="1">
      <c r="E1022" s="20"/>
      <c r="F1022" s="13"/>
    </row>
    <row r="1023" ht="12.75" customHeight="1">
      <c r="E1023" s="20"/>
      <c r="F1023" s="13"/>
    </row>
    <row r="1024" ht="12.75" customHeight="1">
      <c r="E1024" s="20"/>
      <c r="F1024" s="13"/>
    </row>
    <row r="1025" ht="12.75" customHeight="1">
      <c r="E1025" s="20"/>
      <c r="F1025" s="13"/>
    </row>
    <row r="1026" ht="12.75" customHeight="1">
      <c r="E1026" s="20"/>
      <c r="F1026" s="13"/>
    </row>
    <row r="1027" ht="12.75" customHeight="1">
      <c r="E1027" s="20"/>
      <c r="F1027" s="13"/>
    </row>
    <row r="1028" ht="12.75" customHeight="1">
      <c r="E1028" s="20"/>
      <c r="F1028" s="13"/>
    </row>
    <row r="1029" ht="12.75" customHeight="1">
      <c r="E1029" s="20"/>
      <c r="F1029" s="13"/>
    </row>
    <row r="1030" ht="12.75" customHeight="1">
      <c r="E1030" s="20"/>
      <c r="F1030" s="13"/>
    </row>
    <row r="1031" ht="12.75" customHeight="1">
      <c r="E1031" s="20"/>
      <c r="F1031" s="13"/>
    </row>
    <row r="1032" ht="12.75" customHeight="1">
      <c r="E1032" s="20"/>
      <c r="F1032" s="13"/>
    </row>
    <row r="1033" ht="12.75" customHeight="1">
      <c r="E1033" s="20"/>
      <c r="F1033" s="13"/>
    </row>
    <row r="1034" ht="12.75" customHeight="1">
      <c r="E1034" s="20"/>
      <c r="F1034" s="13"/>
    </row>
    <row r="1035" ht="12.75" customHeight="1">
      <c r="E1035" s="20"/>
      <c r="F1035" s="13"/>
    </row>
    <row r="1036" ht="12.75" customHeight="1">
      <c r="E1036" s="20"/>
      <c r="F1036" s="13"/>
    </row>
    <row r="1037" ht="12.75" customHeight="1">
      <c r="E1037" s="20"/>
      <c r="F1037" s="13"/>
    </row>
    <row r="1038" ht="12.75" customHeight="1">
      <c r="E1038" s="20"/>
      <c r="F1038" s="13"/>
    </row>
    <row r="1039" ht="12.75" customHeight="1">
      <c r="E1039" s="20"/>
      <c r="F1039" s="13"/>
    </row>
    <row r="1040" ht="12.75" customHeight="1">
      <c r="E1040" s="20"/>
      <c r="F1040" s="13"/>
    </row>
    <row r="1041" ht="12.75" customHeight="1">
      <c r="E1041" s="20"/>
      <c r="F1041" s="13"/>
    </row>
    <row r="1042" ht="12.75" customHeight="1">
      <c r="E1042" s="20"/>
      <c r="F1042" s="13"/>
    </row>
    <row r="1043" ht="12.75" customHeight="1">
      <c r="E1043" s="20"/>
      <c r="F1043" s="13"/>
    </row>
    <row r="1044" ht="12.75" customHeight="1">
      <c r="E1044" s="20"/>
      <c r="F1044" s="13"/>
    </row>
    <row r="1045" ht="12.75" customHeight="1">
      <c r="E1045" s="20"/>
      <c r="F1045" s="13"/>
    </row>
    <row r="1046" ht="12.75" customHeight="1">
      <c r="E1046" s="20"/>
      <c r="F1046" s="13"/>
    </row>
    <row r="1047" ht="12.75" customHeight="1">
      <c r="E1047" s="20"/>
      <c r="F1047" s="13"/>
    </row>
    <row r="1048" ht="12.75" customHeight="1">
      <c r="E1048" s="20"/>
      <c r="F1048" s="13"/>
    </row>
    <row r="1049" ht="12.75" customHeight="1">
      <c r="E1049" s="20"/>
      <c r="F1049" s="13"/>
    </row>
    <row r="1050" ht="12.75" customHeight="1">
      <c r="E1050" s="20"/>
      <c r="F1050" s="13"/>
    </row>
    <row r="1051" ht="12.75" customHeight="1">
      <c r="E1051" s="20"/>
      <c r="F1051" s="13"/>
    </row>
    <row r="1052" ht="12.75" customHeight="1">
      <c r="E1052" s="20"/>
      <c r="F1052" s="13"/>
    </row>
    <row r="1053" ht="12.75" customHeight="1">
      <c r="E1053" s="20"/>
      <c r="F1053" s="13"/>
    </row>
    <row r="1054" ht="12.75" customHeight="1">
      <c r="E1054" s="20"/>
      <c r="F1054" s="13"/>
    </row>
    <row r="1055" ht="12.75" customHeight="1">
      <c r="E1055" s="20"/>
      <c r="F1055" s="13"/>
    </row>
    <row r="1056" ht="12.75" customHeight="1">
      <c r="E1056" s="20"/>
      <c r="F1056" s="13"/>
    </row>
    <row r="1057" ht="12.75" customHeight="1">
      <c r="E1057" s="20"/>
      <c r="F1057" s="13"/>
    </row>
    <row r="1058" ht="12.75" customHeight="1">
      <c r="E1058" s="20"/>
      <c r="F1058" s="13"/>
    </row>
    <row r="1059" ht="12.75" customHeight="1">
      <c r="E1059" s="20"/>
      <c r="F1059" s="13"/>
    </row>
    <row r="1060" ht="12.75" customHeight="1">
      <c r="E1060" s="20"/>
      <c r="F1060" s="13"/>
    </row>
    <row r="1061" ht="12.75" customHeight="1">
      <c r="E1061" s="20"/>
      <c r="F1061" s="13"/>
    </row>
    <row r="1062" ht="12.75" customHeight="1">
      <c r="E1062" s="20"/>
      <c r="F1062" s="13"/>
    </row>
    <row r="1063" ht="12.75" customHeight="1">
      <c r="E1063" s="20"/>
      <c r="F1063" s="13"/>
    </row>
    <row r="1064" ht="12.75" customHeight="1">
      <c r="E1064" s="20"/>
      <c r="F1064" s="13"/>
    </row>
    <row r="1065" ht="12.75" customHeight="1">
      <c r="E1065" s="20"/>
      <c r="F1065" s="13"/>
    </row>
    <row r="1066" ht="12.75" customHeight="1">
      <c r="E1066" s="20"/>
      <c r="F1066" s="13"/>
    </row>
    <row r="1067" ht="12.75" customHeight="1">
      <c r="E1067" s="20"/>
      <c r="F1067" s="13"/>
    </row>
    <row r="1068" ht="12.75" customHeight="1">
      <c r="E1068" s="20"/>
      <c r="F1068" s="13"/>
    </row>
    <row r="1069" ht="12.75" customHeight="1">
      <c r="E1069" s="20"/>
      <c r="F1069" s="13"/>
    </row>
    <row r="1070" ht="12.75" customHeight="1">
      <c r="E1070" s="20"/>
      <c r="F1070" s="13"/>
    </row>
    <row r="1071" ht="12.75" customHeight="1">
      <c r="E1071" s="20"/>
      <c r="F1071" s="13"/>
    </row>
    <row r="1072" ht="12.75" customHeight="1">
      <c r="E1072" s="20"/>
      <c r="F1072" s="13"/>
    </row>
    <row r="1073" ht="12.75" customHeight="1">
      <c r="E1073" s="20"/>
      <c r="F1073" s="13"/>
    </row>
    <row r="1074" ht="12.75" customHeight="1">
      <c r="E1074" s="20"/>
      <c r="F1074" s="13"/>
    </row>
    <row r="1075" ht="12.75" customHeight="1">
      <c r="E1075" s="20"/>
      <c r="F1075" s="13"/>
    </row>
    <row r="1076" ht="12.75" customHeight="1">
      <c r="E1076" s="20"/>
      <c r="F1076" s="13"/>
    </row>
    <row r="1077" ht="12.75" customHeight="1">
      <c r="E1077" s="20"/>
      <c r="F1077" s="13"/>
    </row>
    <row r="1078" ht="12.75" customHeight="1">
      <c r="E1078" s="20"/>
      <c r="F1078" s="13"/>
    </row>
    <row r="1079" ht="12.75" customHeight="1">
      <c r="E1079" s="20"/>
      <c r="F1079" s="13"/>
    </row>
    <row r="1080" ht="12.75" customHeight="1">
      <c r="E1080" s="20"/>
      <c r="F1080" s="13"/>
    </row>
    <row r="1081" ht="12.75" customHeight="1">
      <c r="E1081" s="20"/>
      <c r="F1081" s="13"/>
    </row>
    <row r="1082" ht="12.75" customHeight="1">
      <c r="E1082" s="20"/>
      <c r="F1082" s="13"/>
    </row>
    <row r="1083" ht="12.75" customHeight="1">
      <c r="E1083" s="20"/>
      <c r="F1083" s="13"/>
    </row>
    <row r="1084" ht="12.75" customHeight="1">
      <c r="E1084" s="20"/>
      <c r="F1084" s="13"/>
    </row>
    <row r="1085" ht="12.75" customHeight="1">
      <c r="E1085" s="20"/>
      <c r="F1085" s="13"/>
    </row>
    <row r="1086" ht="12.75" customHeight="1">
      <c r="E1086" s="20"/>
      <c r="F1086" s="13"/>
    </row>
    <row r="1087" ht="12.75" customHeight="1">
      <c r="E1087" s="20"/>
      <c r="F1087" s="13"/>
    </row>
    <row r="1088" ht="12.75" customHeight="1">
      <c r="E1088" s="20"/>
      <c r="F1088" s="13"/>
    </row>
    <row r="1089" ht="12.75" customHeight="1">
      <c r="E1089" s="20"/>
      <c r="F1089" s="13"/>
    </row>
    <row r="1090" ht="12.75" customHeight="1">
      <c r="E1090" s="20"/>
      <c r="F1090" s="13"/>
    </row>
    <row r="1091" ht="12.75" customHeight="1">
      <c r="E1091" s="20"/>
      <c r="F1091" s="13"/>
    </row>
    <row r="1092" ht="12.75" customHeight="1">
      <c r="E1092" s="20"/>
      <c r="F1092" s="13"/>
    </row>
    <row r="1093" ht="12.75" customHeight="1">
      <c r="E1093" s="20"/>
      <c r="F1093" s="13"/>
    </row>
    <row r="1094" ht="12.75" customHeight="1">
      <c r="E1094" s="20"/>
      <c r="F1094" s="13"/>
    </row>
    <row r="1095" ht="12.75" customHeight="1">
      <c r="E1095" s="20"/>
      <c r="F1095" s="13"/>
    </row>
    <row r="1096" ht="12.75" customHeight="1">
      <c r="E1096" s="20"/>
      <c r="F1096" s="13"/>
    </row>
    <row r="1097" ht="12.75" customHeight="1">
      <c r="E1097" s="20"/>
      <c r="F1097" s="13"/>
    </row>
    <row r="1098" ht="12.75" customHeight="1">
      <c r="E1098" s="20"/>
      <c r="F1098" s="13"/>
    </row>
    <row r="1099" ht="12.75" customHeight="1">
      <c r="E1099" s="20"/>
      <c r="F1099" s="13"/>
    </row>
    <row r="1100" ht="12.75" customHeight="1">
      <c r="E1100" s="20"/>
      <c r="F1100" s="13"/>
    </row>
    <row r="1101" ht="12.75" customHeight="1">
      <c r="E1101" s="20"/>
      <c r="F1101" s="13"/>
    </row>
    <row r="1102" ht="12.75" customHeight="1">
      <c r="E1102" s="20"/>
      <c r="F1102" s="13"/>
    </row>
    <row r="1103" ht="12.75" customHeight="1">
      <c r="E1103" s="20"/>
      <c r="F1103" s="13"/>
    </row>
    <row r="1104" ht="12.75" customHeight="1">
      <c r="E1104" s="20"/>
      <c r="F1104" s="13"/>
    </row>
    <row r="1105" ht="12.75" customHeight="1">
      <c r="E1105" s="20"/>
      <c r="F1105" s="13"/>
    </row>
    <row r="1106" ht="12.75" customHeight="1">
      <c r="E1106" s="20"/>
      <c r="F1106" s="13"/>
    </row>
    <row r="1107" ht="12.75" customHeight="1">
      <c r="E1107" s="20"/>
      <c r="F1107" s="13"/>
    </row>
    <row r="1108" ht="12.75" customHeight="1">
      <c r="E1108" s="20"/>
      <c r="F1108" s="13"/>
    </row>
    <row r="1109" ht="12.75" customHeight="1">
      <c r="E1109" s="20"/>
      <c r="F1109" s="13"/>
    </row>
    <row r="1110" ht="12.75" customHeight="1">
      <c r="E1110" s="20"/>
      <c r="F1110" s="13"/>
    </row>
    <row r="1111" ht="12.75" customHeight="1">
      <c r="E1111" s="20"/>
      <c r="F1111" s="13"/>
    </row>
    <row r="1112" ht="12.75" customHeight="1">
      <c r="E1112" s="20"/>
      <c r="F1112" s="13"/>
    </row>
    <row r="1113" ht="12.75" customHeight="1">
      <c r="E1113" s="20"/>
      <c r="F1113" s="13"/>
    </row>
    <row r="1114" ht="12.75" customHeight="1">
      <c r="E1114" s="20"/>
      <c r="F1114" s="13"/>
    </row>
    <row r="1115" ht="12.75" customHeight="1">
      <c r="E1115" s="20"/>
      <c r="F1115" s="13"/>
    </row>
    <row r="1116" ht="12.75" customHeight="1">
      <c r="E1116" s="20"/>
      <c r="F1116" s="13"/>
    </row>
    <row r="1117" ht="12.75" customHeight="1">
      <c r="E1117" s="20"/>
      <c r="F1117" s="13"/>
    </row>
    <row r="1118" ht="12.75" customHeight="1">
      <c r="E1118" s="20"/>
      <c r="F1118" s="13"/>
    </row>
    <row r="1119" ht="12.75" customHeight="1">
      <c r="E1119" s="20"/>
      <c r="F1119" s="13"/>
    </row>
    <row r="1120" ht="12.75" customHeight="1">
      <c r="E1120" s="20"/>
      <c r="F1120" s="13"/>
    </row>
    <row r="1121" ht="12.75" customHeight="1">
      <c r="E1121" s="20"/>
      <c r="F1121" s="13"/>
    </row>
    <row r="1122" ht="12.75" customHeight="1">
      <c r="E1122" s="20"/>
      <c r="F1122" s="13"/>
    </row>
    <row r="1123" ht="12.75" customHeight="1">
      <c r="E1123" s="20"/>
      <c r="F1123" s="13"/>
    </row>
    <row r="1124" ht="12.75" customHeight="1">
      <c r="E1124" s="20"/>
      <c r="F1124" s="13"/>
    </row>
    <row r="1125" ht="12.75" customHeight="1">
      <c r="E1125" s="20"/>
      <c r="F1125" s="13"/>
    </row>
    <row r="1126" ht="12.75" customHeight="1">
      <c r="E1126" s="20"/>
      <c r="F1126" s="13"/>
    </row>
    <row r="1127" ht="12.75" customHeight="1">
      <c r="E1127" s="20"/>
      <c r="F1127" s="13"/>
    </row>
    <row r="1128" ht="12.75" customHeight="1">
      <c r="E1128" s="20"/>
      <c r="F1128" s="13"/>
    </row>
    <row r="1129" ht="12.75" customHeight="1">
      <c r="E1129" s="20"/>
      <c r="F1129" s="13"/>
    </row>
    <row r="1130" ht="12.75" customHeight="1">
      <c r="E1130" s="20"/>
      <c r="F1130" s="13"/>
    </row>
    <row r="1131" ht="12.75" customHeight="1">
      <c r="E1131" s="20"/>
      <c r="F1131" s="13"/>
    </row>
    <row r="1132" ht="12.75" customHeight="1">
      <c r="E1132" s="20"/>
      <c r="F1132" s="13"/>
    </row>
    <row r="1133" ht="12.75" customHeight="1">
      <c r="E1133" s="20"/>
      <c r="F1133" s="13"/>
    </row>
    <row r="1134" ht="12.75" customHeight="1">
      <c r="E1134" s="20"/>
      <c r="F1134" s="13"/>
    </row>
    <row r="1135" ht="12.75" customHeight="1">
      <c r="E1135" s="20"/>
      <c r="F1135" s="13"/>
    </row>
    <row r="1136" ht="12.75" customHeight="1">
      <c r="E1136" s="20"/>
      <c r="F1136" s="13"/>
    </row>
    <row r="1137" ht="12.75" customHeight="1">
      <c r="E1137" s="20"/>
      <c r="F1137" s="13"/>
    </row>
    <row r="1138" ht="12.75" customHeight="1">
      <c r="E1138" s="20"/>
      <c r="F1138" s="13"/>
    </row>
    <row r="1139" ht="12.75" customHeight="1">
      <c r="E1139" s="20"/>
      <c r="F1139" s="13"/>
    </row>
    <row r="1140" ht="12.75" customHeight="1">
      <c r="E1140" s="20"/>
      <c r="F1140" s="13"/>
    </row>
    <row r="1141" ht="12.75" customHeight="1">
      <c r="E1141" s="20"/>
      <c r="F1141" s="13"/>
    </row>
    <row r="1142" ht="12.75" customHeight="1">
      <c r="E1142" s="20"/>
      <c r="F1142" s="13"/>
    </row>
    <row r="1143" ht="12.75" customHeight="1">
      <c r="E1143" s="20"/>
      <c r="F1143" s="13"/>
    </row>
    <row r="1144" ht="12.75" customHeight="1">
      <c r="E1144" s="20"/>
      <c r="F1144" s="13"/>
    </row>
    <row r="1145" ht="12.75" customHeight="1">
      <c r="E1145" s="20"/>
      <c r="F1145" s="13"/>
    </row>
    <row r="1146" ht="12.75" customHeight="1">
      <c r="E1146" s="20"/>
      <c r="F1146" s="13"/>
    </row>
    <row r="1147" ht="12.75" customHeight="1">
      <c r="E1147" s="20"/>
      <c r="F1147" s="13"/>
    </row>
    <row r="1148" ht="12.75" customHeight="1">
      <c r="E1148" s="20"/>
      <c r="F1148" s="13"/>
    </row>
    <row r="1149" ht="12.75" customHeight="1">
      <c r="E1149" s="20"/>
      <c r="F1149" s="13"/>
    </row>
    <row r="1150" ht="12.75" customHeight="1">
      <c r="E1150" s="20"/>
      <c r="F1150" s="13"/>
    </row>
    <row r="1151" ht="12.75" customHeight="1">
      <c r="E1151" s="20"/>
      <c r="F1151" s="13"/>
    </row>
    <row r="1152" ht="12.75" customHeight="1">
      <c r="E1152" s="20"/>
      <c r="F1152" s="13"/>
    </row>
    <row r="1153" ht="12.75" customHeight="1">
      <c r="E1153" s="20"/>
      <c r="F1153" s="13"/>
    </row>
    <row r="1154" ht="12.75" customHeight="1">
      <c r="E1154" s="20"/>
      <c r="F1154" s="13"/>
    </row>
    <row r="1155" ht="12.75" customHeight="1">
      <c r="E1155" s="20"/>
      <c r="F1155" s="13"/>
    </row>
    <row r="1156" ht="12.75" customHeight="1">
      <c r="E1156" s="20"/>
      <c r="F1156" s="13"/>
    </row>
    <row r="1157" ht="12.75" customHeight="1">
      <c r="E1157" s="20"/>
      <c r="F1157" s="13"/>
    </row>
    <row r="1158" ht="12.75" customHeight="1">
      <c r="E1158" s="20"/>
      <c r="F1158" s="13"/>
    </row>
    <row r="1159" ht="12.75" customHeight="1">
      <c r="E1159" s="20"/>
      <c r="F1159" s="13"/>
    </row>
    <row r="1160" ht="12.75" customHeight="1">
      <c r="E1160" s="20"/>
      <c r="F1160" s="13"/>
    </row>
    <row r="1161" ht="12.75" customHeight="1">
      <c r="E1161" s="20"/>
      <c r="F1161" s="13"/>
    </row>
    <row r="1162" ht="12.75" customHeight="1">
      <c r="E1162" s="20"/>
      <c r="F1162" s="13"/>
    </row>
    <row r="1163" ht="12.75" customHeight="1">
      <c r="E1163" s="20"/>
      <c r="F1163" s="13"/>
    </row>
    <row r="1164" ht="12.75" customHeight="1">
      <c r="E1164" s="20"/>
      <c r="F1164" s="13"/>
    </row>
    <row r="1165" ht="12.75" customHeight="1">
      <c r="E1165" s="20"/>
      <c r="F1165" s="13"/>
    </row>
    <row r="1166" ht="12.75" customHeight="1">
      <c r="E1166" s="20"/>
      <c r="F1166" s="13"/>
    </row>
    <row r="1167" ht="12.75" customHeight="1">
      <c r="E1167" s="20"/>
      <c r="F1167" s="13"/>
    </row>
    <row r="1168" ht="12.75" customHeight="1">
      <c r="E1168" s="20"/>
      <c r="F1168" s="13"/>
    </row>
    <row r="1169" ht="12.75" customHeight="1">
      <c r="E1169" s="20"/>
      <c r="F1169" s="13"/>
    </row>
    <row r="1170" ht="12.75" customHeight="1">
      <c r="E1170" s="20"/>
      <c r="F1170" s="13"/>
    </row>
    <row r="1171" ht="12.75" customHeight="1">
      <c r="E1171" s="20"/>
      <c r="F1171" s="13"/>
    </row>
    <row r="1172" ht="12.75" customHeight="1">
      <c r="E1172" s="20"/>
      <c r="F1172" s="13"/>
    </row>
    <row r="1173" ht="12.75" customHeight="1">
      <c r="E1173" s="20"/>
      <c r="F1173" s="13"/>
    </row>
    <row r="1174" ht="12.75" customHeight="1">
      <c r="E1174" s="20"/>
      <c r="F1174" s="13"/>
    </row>
    <row r="1175" ht="12.75" customHeight="1">
      <c r="E1175" s="20"/>
      <c r="F1175" s="13"/>
    </row>
    <row r="1176" ht="12.75" customHeight="1">
      <c r="E1176" s="20"/>
      <c r="F1176" s="13"/>
    </row>
    <row r="1177" ht="12.75" customHeight="1">
      <c r="E1177" s="20"/>
      <c r="F1177" s="13"/>
    </row>
    <row r="1178" ht="12.75" customHeight="1">
      <c r="E1178" s="20"/>
      <c r="F1178" s="13"/>
    </row>
    <row r="1179" ht="12.75" customHeight="1">
      <c r="E1179" s="20"/>
      <c r="F1179" s="13"/>
    </row>
    <row r="1180" ht="12.75" customHeight="1">
      <c r="E1180" s="20"/>
      <c r="F1180" s="13"/>
    </row>
    <row r="1181" ht="12.75" customHeight="1">
      <c r="E1181" s="20"/>
      <c r="F1181" s="13"/>
    </row>
    <row r="1182" ht="12.75" customHeight="1">
      <c r="E1182" s="20"/>
      <c r="F1182" s="13"/>
    </row>
    <row r="1183" ht="12.75" customHeight="1">
      <c r="E1183" s="20"/>
      <c r="F1183" s="13"/>
    </row>
    <row r="1184" ht="12.75" customHeight="1">
      <c r="E1184" s="20"/>
      <c r="F1184" s="13"/>
    </row>
    <row r="1185" ht="12.75" customHeight="1">
      <c r="E1185" s="20"/>
      <c r="F1185" s="13"/>
    </row>
    <row r="1186" ht="12.75" customHeight="1">
      <c r="E1186" s="20"/>
      <c r="F1186" s="13"/>
    </row>
    <row r="1187" ht="12.75" customHeight="1">
      <c r="E1187" s="20"/>
      <c r="F1187" s="13"/>
    </row>
    <row r="1188" ht="12.75" customHeight="1">
      <c r="E1188" s="20"/>
      <c r="F1188" s="13"/>
    </row>
    <row r="1189" ht="12.75" customHeight="1">
      <c r="E1189" s="20"/>
      <c r="F1189" s="13"/>
    </row>
    <row r="1190" ht="12.75" customHeight="1">
      <c r="E1190" s="20"/>
      <c r="F1190" s="13"/>
    </row>
    <row r="1191" ht="12.75" customHeight="1">
      <c r="E1191" s="20"/>
      <c r="F1191" s="13"/>
    </row>
    <row r="1192" ht="12.75" customHeight="1">
      <c r="E1192" s="20"/>
      <c r="F1192" s="13"/>
    </row>
    <row r="1193" ht="12.75" customHeight="1">
      <c r="E1193" s="20"/>
      <c r="F1193" s="13"/>
    </row>
    <row r="1194" ht="12.75" customHeight="1">
      <c r="E1194" s="20"/>
      <c r="F1194" s="13"/>
    </row>
    <row r="1195" ht="12.75" customHeight="1">
      <c r="E1195" s="20"/>
      <c r="F1195" s="13"/>
    </row>
    <row r="1196" ht="12.75" customHeight="1">
      <c r="E1196" s="20"/>
      <c r="F1196" s="13"/>
    </row>
    <row r="1197" ht="12.75" customHeight="1">
      <c r="E1197" s="20"/>
      <c r="F1197" s="13"/>
    </row>
    <row r="1198" ht="12.75" customHeight="1">
      <c r="E1198" s="20"/>
      <c r="F1198" s="13"/>
    </row>
    <row r="1199" ht="12.75" customHeight="1">
      <c r="E1199" s="20"/>
      <c r="F1199" s="13"/>
    </row>
    <row r="1200" ht="12.75" customHeight="1">
      <c r="E1200" s="20"/>
      <c r="F1200" s="13"/>
    </row>
    <row r="1201" ht="12.75" customHeight="1">
      <c r="E1201" s="20"/>
      <c r="F1201" s="13"/>
    </row>
    <row r="1202" ht="12.75" customHeight="1">
      <c r="E1202" s="20"/>
      <c r="F1202" s="13"/>
    </row>
    <row r="1203" ht="12.75" customHeight="1">
      <c r="E1203" s="20"/>
      <c r="F1203" s="13"/>
    </row>
    <row r="1204" ht="12.75" customHeight="1">
      <c r="E1204" s="20"/>
      <c r="F1204" s="13"/>
    </row>
    <row r="1205" ht="12.75" customHeight="1">
      <c r="E1205" s="20"/>
      <c r="F1205" s="13"/>
    </row>
    <row r="1206" ht="12.75" customHeight="1">
      <c r="E1206" s="20"/>
      <c r="F1206" s="13"/>
    </row>
    <row r="1207" ht="12.75" customHeight="1">
      <c r="E1207" s="20"/>
      <c r="F1207" s="13"/>
    </row>
    <row r="1208" ht="12.75" customHeight="1">
      <c r="E1208" s="20"/>
      <c r="F1208" s="13"/>
    </row>
    <row r="1209" ht="12.75" customHeight="1">
      <c r="E1209" s="20"/>
      <c r="F1209" s="13"/>
    </row>
    <row r="1210" ht="12.75" customHeight="1">
      <c r="E1210" s="20"/>
      <c r="F1210" s="13"/>
    </row>
    <row r="1211" ht="12.75" customHeight="1">
      <c r="E1211" s="20"/>
      <c r="F1211" s="13"/>
    </row>
    <row r="1212" ht="12.75" customHeight="1">
      <c r="E1212" s="20"/>
      <c r="F1212" s="13"/>
    </row>
    <row r="1213" ht="12.75" customHeight="1">
      <c r="E1213" s="20"/>
      <c r="F1213" s="13"/>
    </row>
    <row r="1214" ht="12.75" customHeight="1">
      <c r="E1214" s="20"/>
      <c r="F1214" s="13"/>
    </row>
    <row r="1215" ht="12.75" customHeight="1">
      <c r="E1215" s="20"/>
      <c r="F1215" s="13"/>
    </row>
    <row r="1216" ht="12.75" customHeight="1">
      <c r="E1216" s="20"/>
      <c r="F1216" s="13"/>
    </row>
    <row r="1217" ht="12.75" customHeight="1">
      <c r="E1217" s="20"/>
      <c r="F1217" s="13"/>
    </row>
    <row r="1218" ht="12.75" customHeight="1">
      <c r="E1218" s="20"/>
      <c r="F1218" s="13"/>
    </row>
    <row r="1219" ht="12.75" customHeight="1">
      <c r="E1219" s="20"/>
      <c r="F1219" s="13"/>
    </row>
    <row r="1220" ht="12.75" customHeight="1">
      <c r="E1220" s="20"/>
      <c r="F1220" s="13"/>
    </row>
    <row r="1221" ht="12.75" customHeight="1">
      <c r="E1221" s="20"/>
      <c r="F1221" s="13"/>
    </row>
    <row r="1222" ht="12.75" customHeight="1">
      <c r="E1222" s="20"/>
      <c r="F1222" s="13"/>
    </row>
    <row r="1223" ht="12.75" customHeight="1">
      <c r="E1223" s="20"/>
      <c r="F1223" s="13"/>
    </row>
    <row r="1224" ht="12.75" customHeight="1">
      <c r="E1224" s="20"/>
      <c r="F1224" s="13"/>
    </row>
    <row r="1225" ht="12.75" customHeight="1">
      <c r="E1225" s="20"/>
      <c r="F1225" s="13"/>
    </row>
    <row r="1226" ht="12.75" customHeight="1">
      <c r="E1226" s="20"/>
      <c r="F1226" s="13"/>
    </row>
    <row r="1227" ht="12.75" customHeight="1">
      <c r="E1227" s="20"/>
      <c r="F1227" s="13"/>
    </row>
    <row r="1228" ht="12.75" customHeight="1">
      <c r="E1228" s="20"/>
      <c r="F1228" s="13"/>
    </row>
    <row r="1229" ht="12.75" customHeight="1">
      <c r="E1229" s="20"/>
      <c r="F1229" s="13"/>
    </row>
    <row r="1230" ht="12.75" customHeight="1">
      <c r="E1230" s="20"/>
      <c r="F1230" s="13"/>
    </row>
    <row r="1231" ht="12.75" customHeight="1">
      <c r="E1231" s="20"/>
      <c r="F1231" s="13"/>
    </row>
    <row r="1232" ht="12.75" customHeight="1">
      <c r="E1232" s="20"/>
      <c r="F1232" s="13"/>
    </row>
    <row r="1233" ht="12.75" customHeight="1">
      <c r="E1233" s="20"/>
      <c r="F1233" s="13"/>
    </row>
    <row r="1234" ht="12.75" customHeight="1">
      <c r="E1234" s="20"/>
      <c r="F1234" s="13"/>
    </row>
    <row r="1235" ht="12.75" customHeight="1">
      <c r="E1235" s="20"/>
      <c r="F1235" s="13"/>
    </row>
    <row r="1236" ht="12.75" customHeight="1">
      <c r="E1236" s="20"/>
      <c r="F1236" s="13"/>
    </row>
    <row r="1237" ht="12.75" customHeight="1">
      <c r="E1237" s="20"/>
      <c r="F1237" s="13"/>
    </row>
    <row r="1238" ht="12.75" customHeight="1">
      <c r="E1238" s="20"/>
      <c r="F1238" s="13"/>
    </row>
    <row r="1239" ht="12.75" customHeight="1">
      <c r="E1239" s="20"/>
      <c r="F1239" s="13"/>
    </row>
    <row r="1240" ht="12.75" customHeight="1">
      <c r="E1240" s="20"/>
      <c r="F1240" s="13"/>
    </row>
    <row r="1241" ht="12.75" customHeight="1">
      <c r="E1241" s="20"/>
      <c r="F1241" s="13"/>
    </row>
    <row r="1242" ht="12.75" customHeight="1">
      <c r="E1242" s="20"/>
      <c r="F1242" s="13"/>
    </row>
    <row r="1243" ht="12.75" customHeight="1">
      <c r="E1243" s="20"/>
      <c r="F1243" s="13"/>
    </row>
    <row r="1244" ht="12.75" customHeight="1">
      <c r="E1244" s="20"/>
      <c r="F1244" s="13"/>
    </row>
    <row r="1245" ht="12.75" customHeight="1">
      <c r="E1245" s="20"/>
      <c r="F1245" s="13"/>
    </row>
    <row r="1246" ht="12.75" customHeight="1">
      <c r="E1246" s="20"/>
      <c r="F1246" s="13"/>
    </row>
    <row r="1247" ht="12.75" customHeight="1">
      <c r="E1247" s="20"/>
      <c r="F1247" s="13"/>
    </row>
    <row r="1248" ht="12.75" customHeight="1">
      <c r="E1248" s="20"/>
      <c r="F1248" s="13"/>
    </row>
    <row r="1249" ht="12.75" customHeight="1">
      <c r="E1249" s="20"/>
      <c r="F1249" s="13"/>
    </row>
    <row r="1250" ht="12.75" customHeight="1">
      <c r="E1250" s="20"/>
      <c r="F1250" s="13"/>
    </row>
    <row r="1251" ht="12.75" customHeight="1">
      <c r="E1251" s="20"/>
      <c r="F1251" s="13"/>
    </row>
    <row r="1252" ht="12.75" customHeight="1">
      <c r="E1252" s="20"/>
      <c r="F1252" s="13"/>
    </row>
    <row r="1253" ht="12.75" customHeight="1">
      <c r="E1253" s="20"/>
      <c r="F1253" s="13"/>
    </row>
    <row r="1254" ht="12.75" customHeight="1">
      <c r="E1254" s="20"/>
      <c r="F1254" s="13"/>
    </row>
    <row r="1255" ht="12.75" customHeight="1">
      <c r="E1255" s="20"/>
      <c r="F1255" s="13"/>
    </row>
    <row r="1256" ht="12.75" customHeight="1">
      <c r="E1256" s="20"/>
      <c r="F1256" s="13"/>
    </row>
    <row r="1257" ht="12.75" customHeight="1">
      <c r="E1257" s="20"/>
      <c r="F1257" s="13"/>
    </row>
    <row r="1258" ht="12.75" customHeight="1">
      <c r="E1258" s="20"/>
      <c r="F1258" s="13"/>
    </row>
    <row r="1259" ht="12.75" customHeight="1">
      <c r="E1259" s="20"/>
      <c r="F1259" s="13"/>
    </row>
    <row r="1260" ht="12.75" customHeight="1">
      <c r="E1260" s="20"/>
      <c r="F1260" s="13"/>
    </row>
    <row r="1261" ht="12.75" customHeight="1">
      <c r="E1261" s="20"/>
      <c r="F1261" s="13"/>
    </row>
    <row r="1262" ht="12.75" customHeight="1">
      <c r="E1262" s="20"/>
      <c r="F1262" s="13"/>
    </row>
    <row r="1263" ht="12.75" customHeight="1">
      <c r="E1263" s="20"/>
      <c r="F1263" s="13"/>
    </row>
    <row r="1264" ht="12.75" customHeight="1">
      <c r="E1264" s="20"/>
      <c r="F1264" s="13"/>
    </row>
    <row r="1265" ht="12.75" customHeight="1">
      <c r="E1265" s="20"/>
      <c r="F1265" s="13"/>
    </row>
    <row r="1266" ht="12.75" customHeight="1">
      <c r="E1266" s="20"/>
      <c r="F1266" s="13"/>
    </row>
    <row r="1267" ht="12.75" customHeight="1">
      <c r="E1267" s="20"/>
      <c r="F1267" s="13"/>
    </row>
    <row r="1268" ht="12.75" customHeight="1">
      <c r="E1268" s="20"/>
      <c r="F1268" s="13"/>
    </row>
    <row r="1269" ht="12.75" customHeight="1">
      <c r="E1269" s="20"/>
      <c r="F1269" s="13"/>
    </row>
    <row r="1270" ht="12.75" customHeight="1">
      <c r="E1270" s="20"/>
      <c r="F1270" s="13"/>
    </row>
    <row r="1271" ht="12.75" customHeight="1">
      <c r="E1271" s="20"/>
      <c r="F1271" s="13"/>
    </row>
    <row r="1272" ht="12.75" customHeight="1">
      <c r="E1272" s="20"/>
      <c r="F1272" s="13"/>
    </row>
    <row r="1273" ht="12.75" customHeight="1">
      <c r="E1273" s="20"/>
      <c r="F1273" s="13"/>
    </row>
    <row r="1274" ht="12.75" customHeight="1">
      <c r="E1274" s="20"/>
      <c r="F1274" s="13"/>
    </row>
    <row r="1275" ht="12.75" customHeight="1">
      <c r="E1275" s="20"/>
      <c r="F1275" s="13"/>
    </row>
    <row r="1276" ht="12.75" customHeight="1">
      <c r="E1276" s="20"/>
      <c r="F1276" s="13"/>
    </row>
    <row r="1277" ht="12.75" customHeight="1">
      <c r="E1277" s="20"/>
      <c r="F1277" s="13"/>
    </row>
    <row r="1278" ht="12.75" customHeight="1">
      <c r="E1278" s="20"/>
      <c r="F1278" s="13"/>
    </row>
    <row r="1279" ht="12.75" customHeight="1">
      <c r="E1279" s="20"/>
      <c r="F1279" s="13"/>
    </row>
    <row r="1280" ht="12.75" customHeight="1">
      <c r="E1280" s="20"/>
      <c r="F1280" s="13"/>
    </row>
    <row r="1281" ht="12.75" customHeight="1">
      <c r="E1281" s="20"/>
      <c r="F1281" s="13"/>
    </row>
    <row r="1282" ht="12.75" customHeight="1">
      <c r="E1282" s="20"/>
      <c r="F1282" s="13"/>
    </row>
    <row r="1283" ht="12.75" customHeight="1">
      <c r="E1283" s="20"/>
      <c r="F1283" s="13"/>
    </row>
    <row r="1284" ht="12.75" customHeight="1">
      <c r="E1284" s="20"/>
      <c r="F1284" s="13"/>
    </row>
    <row r="1285" ht="12.75" customHeight="1">
      <c r="E1285" s="20"/>
      <c r="F1285" s="13"/>
    </row>
    <row r="1286" ht="12.75" customHeight="1">
      <c r="E1286" s="20"/>
      <c r="F1286" s="13"/>
    </row>
    <row r="1287" ht="12.75" customHeight="1">
      <c r="E1287" s="20"/>
      <c r="F1287" s="13"/>
    </row>
    <row r="1288" ht="12.75" customHeight="1">
      <c r="E1288" s="20"/>
      <c r="F1288" s="13"/>
    </row>
    <row r="1289" ht="12.75" customHeight="1">
      <c r="E1289" s="20"/>
      <c r="F1289" s="13"/>
    </row>
    <row r="1290" ht="12.75" customHeight="1">
      <c r="E1290" s="20"/>
      <c r="F1290" s="13"/>
    </row>
    <row r="1291" ht="12.75" customHeight="1">
      <c r="E1291" s="20"/>
      <c r="F1291" s="13"/>
    </row>
    <row r="1292" ht="12.75" customHeight="1">
      <c r="E1292" s="20"/>
      <c r="F1292" s="13"/>
    </row>
    <row r="1293" ht="12.75" customHeight="1">
      <c r="E1293" s="20"/>
      <c r="F1293" s="13"/>
    </row>
    <row r="1294" ht="12.75" customHeight="1">
      <c r="E1294" s="20"/>
      <c r="F1294" s="13"/>
    </row>
    <row r="1295" ht="12.75" customHeight="1">
      <c r="E1295" s="20"/>
      <c r="F1295" s="13"/>
    </row>
    <row r="1296" ht="12.75" customHeight="1">
      <c r="E1296" s="20"/>
      <c r="F1296" s="13"/>
    </row>
    <row r="1297" ht="12.75" customHeight="1">
      <c r="E1297" s="20"/>
      <c r="F1297" s="13"/>
    </row>
    <row r="1298" ht="12.75" customHeight="1">
      <c r="E1298" s="20"/>
      <c r="F1298" s="13"/>
    </row>
    <row r="1299" ht="12.75" customHeight="1">
      <c r="E1299" s="20"/>
      <c r="F1299" s="13"/>
    </row>
    <row r="1300" ht="12.75" customHeight="1">
      <c r="E1300" s="20"/>
      <c r="F1300" s="13"/>
    </row>
    <row r="1301" ht="12.75" customHeight="1">
      <c r="E1301" s="20"/>
      <c r="F1301" s="13"/>
    </row>
    <row r="1302" ht="12.75" customHeight="1">
      <c r="E1302" s="20"/>
      <c r="F1302" s="13"/>
    </row>
    <row r="1303" ht="12.75" customHeight="1">
      <c r="E1303" s="20"/>
      <c r="F1303" s="13"/>
    </row>
    <row r="1304" ht="12.75" customHeight="1">
      <c r="E1304" s="20"/>
      <c r="F1304" s="13"/>
    </row>
    <row r="1305" ht="12.75" customHeight="1">
      <c r="E1305" s="20"/>
      <c r="F1305" s="13"/>
    </row>
    <row r="1306" ht="12.75" customHeight="1">
      <c r="E1306" s="20"/>
      <c r="F1306" s="13"/>
    </row>
    <row r="1307" ht="12.75" customHeight="1">
      <c r="E1307" s="20"/>
      <c r="F1307" s="13"/>
    </row>
    <row r="1308" ht="12.75" customHeight="1">
      <c r="E1308" s="20"/>
      <c r="F1308" s="13"/>
    </row>
    <row r="1309" ht="12.75" customHeight="1">
      <c r="E1309" s="20"/>
      <c r="F1309" s="13"/>
    </row>
    <row r="1310" ht="12.75" customHeight="1">
      <c r="E1310" s="20"/>
      <c r="F1310" s="13"/>
    </row>
    <row r="1311" ht="12.75" customHeight="1">
      <c r="E1311" s="20"/>
      <c r="F1311" s="13"/>
    </row>
    <row r="1312" ht="12.75" customHeight="1">
      <c r="E1312" s="20"/>
      <c r="F1312" s="13"/>
    </row>
    <row r="1313" ht="12.75" customHeight="1">
      <c r="E1313" s="20"/>
      <c r="F1313" s="13"/>
    </row>
    <row r="1314" ht="12.75" customHeight="1">
      <c r="E1314" s="20"/>
      <c r="F1314" s="13"/>
    </row>
    <row r="1315" ht="12.75" customHeight="1">
      <c r="E1315" s="20"/>
      <c r="F1315" s="13"/>
    </row>
    <row r="1316" ht="12.75" customHeight="1">
      <c r="E1316" s="20"/>
      <c r="F1316" s="13"/>
    </row>
    <row r="1317" ht="12.75" customHeight="1">
      <c r="E1317" s="20"/>
      <c r="F1317" s="13"/>
    </row>
    <row r="1318" ht="12.75" customHeight="1">
      <c r="E1318" s="20"/>
      <c r="F1318" s="13"/>
    </row>
    <row r="1319" ht="12.75" customHeight="1">
      <c r="E1319" s="20"/>
      <c r="F1319" s="13"/>
    </row>
    <row r="1320" ht="12.75" customHeight="1">
      <c r="E1320" s="20"/>
      <c r="F1320" s="13"/>
    </row>
    <row r="1321" ht="12.75" customHeight="1">
      <c r="E1321" s="20"/>
      <c r="F1321" s="13"/>
    </row>
    <row r="1322" ht="12.75" customHeight="1">
      <c r="E1322" s="20"/>
      <c r="F1322" s="13"/>
    </row>
    <row r="1323" ht="12.75" customHeight="1">
      <c r="E1323" s="20"/>
      <c r="F1323" s="13"/>
    </row>
    <row r="1324" ht="12.75" customHeight="1">
      <c r="E1324" s="20"/>
      <c r="F1324" s="13"/>
    </row>
    <row r="1325" ht="12.75" customHeight="1">
      <c r="E1325" s="20"/>
      <c r="F1325" s="13"/>
    </row>
    <row r="1326" ht="12.75" customHeight="1">
      <c r="E1326" s="20"/>
      <c r="F1326" s="13"/>
    </row>
    <row r="1327" ht="12.75" customHeight="1">
      <c r="E1327" s="20"/>
      <c r="F1327" s="13"/>
    </row>
    <row r="1328" ht="12.75" customHeight="1">
      <c r="E1328" s="20"/>
      <c r="F1328" s="13"/>
    </row>
    <row r="1329" ht="12.75" customHeight="1">
      <c r="E1329" s="20"/>
      <c r="F1329" s="13"/>
    </row>
    <row r="1330" ht="12.75" customHeight="1">
      <c r="E1330" s="20"/>
      <c r="F1330" s="13"/>
    </row>
    <row r="1331" ht="12.75" customHeight="1">
      <c r="E1331" s="20"/>
      <c r="F1331" s="13"/>
    </row>
    <row r="1332" ht="12.75" customHeight="1">
      <c r="E1332" s="20"/>
      <c r="F1332" s="13"/>
    </row>
    <row r="1333" ht="12.75" customHeight="1">
      <c r="E1333" s="20"/>
      <c r="F1333" s="13"/>
    </row>
    <row r="1334" ht="12.75" customHeight="1">
      <c r="E1334" s="20"/>
      <c r="F1334" s="13"/>
    </row>
    <row r="1335" ht="12.75" customHeight="1">
      <c r="E1335" s="20"/>
      <c r="F1335" s="13"/>
    </row>
    <row r="1336" ht="12.75" customHeight="1">
      <c r="E1336" s="20"/>
      <c r="F1336" s="13"/>
    </row>
    <row r="1337" ht="12.75" customHeight="1">
      <c r="E1337" s="20"/>
      <c r="F1337" s="13"/>
    </row>
    <row r="1338" ht="12.75" customHeight="1">
      <c r="E1338" s="20"/>
      <c r="F1338" s="13"/>
    </row>
    <row r="1339" ht="12.75" customHeight="1">
      <c r="E1339" s="20"/>
      <c r="F1339" s="13"/>
    </row>
    <row r="1340" ht="12.75" customHeight="1">
      <c r="E1340" s="20"/>
      <c r="F1340" s="13"/>
    </row>
    <row r="1341" ht="12.75" customHeight="1">
      <c r="E1341" s="20"/>
      <c r="F1341" s="13"/>
    </row>
    <row r="1342" ht="12.75" customHeight="1">
      <c r="E1342" s="20"/>
      <c r="F1342" s="13"/>
    </row>
    <row r="1343" ht="12.75" customHeight="1">
      <c r="E1343" s="20"/>
      <c r="F1343" s="13"/>
    </row>
    <row r="1344" ht="12.75" customHeight="1">
      <c r="E1344" s="20"/>
      <c r="F1344" s="13"/>
    </row>
    <row r="1345" ht="12.75" customHeight="1">
      <c r="E1345" s="20"/>
      <c r="F1345" s="13"/>
    </row>
    <row r="1346" ht="12.75" customHeight="1">
      <c r="E1346" s="20"/>
      <c r="F1346" s="13"/>
    </row>
    <row r="1347" ht="12.75" customHeight="1">
      <c r="E1347" s="20"/>
      <c r="F1347" s="13"/>
    </row>
    <row r="1348" ht="12.75" customHeight="1">
      <c r="E1348" s="20"/>
      <c r="F1348" s="13"/>
    </row>
    <row r="1349" ht="12.75" customHeight="1">
      <c r="E1349" s="20"/>
      <c r="F1349" s="13"/>
    </row>
    <row r="1350" ht="12.75" customHeight="1">
      <c r="E1350" s="20"/>
      <c r="F1350" s="13"/>
    </row>
    <row r="1351" ht="12.75" customHeight="1">
      <c r="E1351" s="20"/>
      <c r="F1351" s="13"/>
    </row>
    <row r="1352" ht="12.75" customHeight="1">
      <c r="E1352" s="20"/>
      <c r="F1352" s="13"/>
    </row>
    <row r="1353" ht="12.75" customHeight="1">
      <c r="E1353" s="20"/>
      <c r="F1353" s="13"/>
    </row>
    <row r="1354" ht="12.75" customHeight="1">
      <c r="E1354" s="20"/>
      <c r="F1354" s="13"/>
    </row>
    <row r="1355" ht="12.75" customHeight="1">
      <c r="E1355" s="20"/>
      <c r="F1355" s="13"/>
    </row>
    <row r="1356" ht="12.75" customHeight="1">
      <c r="E1356" s="20"/>
      <c r="F1356" s="13"/>
    </row>
    <row r="1357" ht="12.75" customHeight="1">
      <c r="E1357" s="20"/>
      <c r="F1357" s="13"/>
    </row>
    <row r="1358" ht="12.75" customHeight="1">
      <c r="E1358" s="20"/>
      <c r="F1358" s="13"/>
    </row>
    <row r="1359" ht="12.75" customHeight="1">
      <c r="E1359" s="20"/>
      <c r="F1359" s="13"/>
    </row>
    <row r="1360" ht="12.75" customHeight="1">
      <c r="E1360" s="20"/>
      <c r="F1360" s="13"/>
    </row>
    <row r="1361" ht="12.75" customHeight="1">
      <c r="E1361" s="20"/>
      <c r="F1361" s="13"/>
    </row>
    <row r="1362" ht="12.75" customHeight="1">
      <c r="E1362" s="20"/>
      <c r="F1362" s="13"/>
    </row>
    <row r="1363" ht="12.75" customHeight="1">
      <c r="E1363" s="20"/>
      <c r="F1363" s="13"/>
    </row>
    <row r="1364" ht="12.75" customHeight="1">
      <c r="E1364" s="20"/>
      <c r="F1364" s="13"/>
    </row>
    <row r="1365" ht="12.75" customHeight="1">
      <c r="E1365" s="20"/>
      <c r="F1365" s="13"/>
    </row>
    <row r="1366" ht="12.75" customHeight="1">
      <c r="E1366" s="20"/>
      <c r="F1366" s="13"/>
    </row>
    <row r="1367" ht="12.75" customHeight="1">
      <c r="E1367" s="20"/>
      <c r="F1367" s="13"/>
    </row>
    <row r="1368" ht="12.75" customHeight="1">
      <c r="E1368" s="20"/>
      <c r="F1368" s="13"/>
    </row>
    <row r="1369" ht="12.75" customHeight="1">
      <c r="E1369" s="20"/>
      <c r="F1369" s="13"/>
    </row>
    <row r="1370" ht="12.75" customHeight="1">
      <c r="E1370" s="20"/>
      <c r="F1370" s="13"/>
    </row>
    <row r="1371" ht="12.75" customHeight="1">
      <c r="E1371" s="20"/>
      <c r="F1371" s="13"/>
    </row>
    <row r="1372" ht="12.75" customHeight="1">
      <c r="E1372" s="20"/>
      <c r="F1372" s="13"/>
    </row>
    <row r="1373" ht="12.75" customHeight="1">
      <c r="E1373" s="20"/>
      <c r="F1373" s="13"/>
    </row>
    <row r="1374" ht="12.75" customHeight="1">
      <c r="E1374" s="20"/>
      <c r="F1374" s="13"/>
    </row>
    <row r="1375" ht="12.75" customHeight="1">
      <c r="E1375" s="20"/>
      <c r="F1375" s="13"/>
    </row>
    <row r="1376" ht="12.75" customHeight="1">
      <c r="E1376" s="20"/>
      <c r="F1376" s="13"/>
    </row>
    <row r="1377" ht="12.75" customHeight="1">
      <c r="E1377" s="20"/>
      <c r="F1377" s="13"/>
    </row>
    <row r="1378" ht="12.75" customHeight="1">
      <c r="E1378" s="20"/>
      <c r="F1378" s="13"/>
    </row>
    <row r="1379" ht="12.75" customHeight="1">
      <c r="E1379" s="20"/>
      <c r="F1379" s="13"/>
    </row>
    <row r="1380" ht="12.75" customHeight="1">
      <c r="E1380" s="20"/>
      <c r="F1380" s="13"/>
    </row>
    <row r="1381" ht="12.75" customHeight="1">
      <c r="E1381" s="20"/>
      <c r="F1381" s="13"/>
    </row>
    <row r="1382" ht="12.75" customHeight="1">
      <c r="E1382" s="20"/>
      <c r="F1382" s="13"/>
    </row>
    <row r="1383" ht="12.75" customHeight="1">
      <c r="E1383" s="20"/>
      <c r="F1383" s="13"/>
    </row>
    <row r="1384" ht="12.75" customHeight="1">
      <c r="E1384" s="20"/>
      <c r="F1384" s="13"/>
    </row>
    <row r="1385" ht="12.75" customHeight="1">
      <c r="E1385" s="20"/>
      <c r="F1385" s="13"/>
    </row>
    <row r="1386" ht="12.75" customHeight="1">
      <c r="E1386" s="20"/>
      <c r="F1386" s="13"/>
    </row>
    <row r="1387" ht="12.75" customHeight="1">
      <c r="E1387" s="20"/>
      <c r="F1387" s="13"/>
    </row>
    <row r="1388" ht="12.75" customHeight="1">
      <c r="E1388" s="20"/>
      <c r="F1388" s="13"/>
    </row>
    <row r="1389" ht="12.75" customHeight="1">
      <c r="E1389" s="20"/>
      <c r="F1389" s="13"/>
    </row>
    <row r="1390" ht="12.75" customHeight="1">
      <c r="E1390" s="20"/>
      <c r="F1390" s="13"/>
    </row>
    <row r="1391" ht="12.75" customHeight="1">
      <c r="E1391" s="20"/>
      <c r="F1391" s="13"/>
    </row>
    <row r="1392" ht="12.75" customHeight="1">
      <c r="E1392" s="20"/>
      <c r="F1392" s="13"/>
    </row>
    <row r="1393" ht="12.75" customHeight="1">
      <c r="E1393" s="20"/>
      <c r="F1393" s="13"/>
    </row>
    <row r="1394" ht="12.75" customHeight="1">
      <c r="E1394" s="20"/>
      <c r="F1394" s="13"/>
    </row>
    <row r="1395" ht="12.75" customHeight="1">
      <c r="E1395" s="20"/>
      <c r="F1395" s="13"/>
    </row>
    <row r="1396" ht="12.75" customHeight="1">
      <c r="E1396" s="20"/>
      <c r="F1396" s="13"/>
    </row>
    <row r="1397" ht="12.75" customHeight="1">
      <c r="E1397" s="20"/>
      <c r="F1397" s="13"/>
    </row>
    <row r="1398" ht="12.75" customHeight="1">
      <c r="E1398" s="20"/>
      <c r="F1398" s="13"/>
    </row>
    <row r="1399" ht="12.75" customHeight="1">
      <c r="E1399" s="20"/>
      <c r="F1399" s="13"/>
    </row>
    <row r="1400" ht="12.75" customHeight="1">
      <c r="E1400" s="20"/>
      <c r="F1400" s="13"/>
    </row>
    <row r="1401" ht="12.75" customHeight="1">
      <c r="E1401" s="20"/>
      <c r="F1401" s="13"/>
    </row>
    <row r="1402" ht="12.75" customHeight="1">
      <c r="E1402" s="20"/>
      <c r="F1402" s="13"/>
    </row>
    <row r="1403" ht="12.75" customHeight="1">
      <c r="E1403" s="20"/>
      <c r="F1403" s="13"/>
    </row>
    <row r="1404" ht="12.75" customHeight="1">
      <c r="E1404" s="20"/>
      <c r="F1404" s="13"/>
    </row>
    <row r="1405" ht="12.75" customHeight="1">
      <c r="E1405" s="20"/>
      <c r="F1405" s="13"/>
    </row>
    <row r="1406" ht="12.75" customHeight="1">
      <c r="E1406" s="20"/>
      <c r="F1406" s="13"/>
    </row>
    <row r="1407" ht="12.75" customHeight="1">
      <c r="E1407" s="20"/>
      <c r="F1407" s="13"/>
    </row>
    <row r="1408" ht="12.75" customHeight="1">
      <c r="E1408" s="20"/>
      <c r="F1408" s="13"/>
    </row>
    <row r="1409" ht="12.75" customHeight="1">
      <c r="E1409" s="20"/>
      <c r="F1409" s="13"/>
    </row>
    <row r="1410" ht="12.75" customHeight="1">
      <c r="E1410" s="20"/>
      <c r="F1410" s="13"/>
    </row>
    <row r="1411" ht="12.75" customHeight="1">
      <c r="E1411" s="20"/>
      <c r="F1411" s="13"/>
    </row>
    <row r="1412" ht="12.75" customHeight="1">
      <c r="E1412" s="20"/>
      <c r="F1412" s="13"/>
    </row>
    <row r="1413" ht="12.75" customHeight="1">
      <c r="E1413" s="20"/>
      <c r="F1413" s="13"/>
    </row>
    <row r="1414" ht="12.75" customHeight="1">
      <c r="E1414" s="20"/>
      <c r="F1414" s="13"/>
    </row>
    <row r="1415" ht="12.75" customHeight="1">
      <c r="E1415" s="20"/>
      <c r="F1415" s="13"/>
    </row>
    <row r="1416" ht="12.75" customHeight="1">
      <c r="E1416" s="20"/>
      <c r="F1416" s="13"/>
    </row>
    <row r="1417" ht="12.75" customHeight="1">
      <c r="E1417" s="20"/>
      <c r="F1417" s="13"/>
    </row>
    <row r="1418" ht="12.75" customHeight="1">
      <c r="E1418" s="20"/>
      <c r="F1418" s="13"/>
    </row>
    <row r="1419" ht="12.75" customHeight="1">
      <c r="E1419" s="20"/>
      <c r="F1419" s="13"/>
    </row>
    <row r="1420" ht="12.75" customHeight="1">
      <c r="E1420" s="20"/>
      <c r="F1420" s="13"/>
    </row>
    <row r="1421" ht="12.75" customHeight="1">
      <c r="E1421" s="20"/>
      <c r="F1421" s="13"/>
    </row>
    <row r="1422" ht="12.75" customHeight="1">
      <c r="E1422" s="20"/>
      <c r="F1422" s="13"/>
    </row>
    <row r="1423" ht="12.75" customHeight="1">
      <c r="E1423" s="20"/>
      <c r="F1423" s="13"/>
    </row>
    <row r="1424" ht="12.75" customHeight="1">
      <c r="E1424" s="20"/>
      <c r="F1424" s="13"/>
    </row>
    <row r="1425" ht="12.75" customHeight="1">
      <c r="E1425" s="20"/>
      <c r="F1425" s="13"/>
    </row>
    <row r="1426" ht="12.75" customHeight="1">
      <c r="E1426" s="20"/>
      <c r="F1426" s="13"/>
    </row>
    <row r="1427" ht="12.75" customHeight="1">
      <c r="E1427" s="20"/>
      <c r="F1427" s="13"/>
    </row>
    <row r="1428" ht="12.75" customHeight="1">
      <c r="E1428" s="20"/>
      <c r="F1428" s="13"/>
    </row>
    <row r="1429" ht="12.75" customHeight="1">
      <c r="E1429" s="20"/>
      <c r="F1429" s="13"/>
    </row>
    <row r="1430" ht="12.75" customHeight="1">
      <c r="E1430" s="20"/>
      <c r="F1430" s="13"/>
    </row>
    <row r="1431" ht="12.75" customHeight="1">
      <c r="E1431" s="20"/>
      <c r="F1431" s="13"/>
    </row>
    <row r="1432" ht="12.75" customHeight="1">
      <c r="E1432" s="20"/>
      <c r="F1432" s="13"/>
    </row>
    <row r="1433" ht="12.75" customHeight="1">
      <c r="E1433" s="20"/>
      <c r="F1433" s="13"/>
    </row>
    <row r="1434" ht="12.75" customHeight="1">
      <c r="E1434" s="20"/>
      <c r="F1434" s="13"/>
    </row>
    <row r="1435" ht="12.75" customHeight="1">
      <c r="E1435" s="20"/>
      <c r="F1435" s="13"/>
    </row>
    <row r="1436" ht="12.75" customHeight="1">
      <c r="E1436" s="20"/>
      <c r="F1436" s="13"/>
    </row>
    <row r="1437" ht="12.75" customHeight="1">
      <c r="E1437" s="20"/>
      <c r="F1437" s="13"/>
    </row>
    <row r="1438" ht="12.75" customHeight="1">
      <c r="E1438" s="20"/>
      <c r="F1438" s="13"/>
    </row>
    <row r="1439" ht="12.75" customHeight="1">
      <c r="E1439" s="20"/>
      <c r="F1439" s="13"/>
    </row>
    <row r="1440" ht="12.75" customHeight="1">
      <c r="E1440" s="20"/>
      <c r="F1440" s="13"/>
    </row>
    <row r="1441" ht="12.75" customHeight="1">
      <c r="E1441" s="20"/>
      <c r="F1441" s="13"/>
    </row>
    <row r="1442" ht="12.75" customHeight="1">
      <c r="E1442" s="20"/>
      <c r="F1442" s="13"/>
    </row>
    <row r="1443" ht="12.75" customHeight="1">
      <c r="E1443" s="20"/>
      <c r="F1443" s="13"/>
    </row>
    <row r="1444" ht="12.75" customHeight="1">
      <c r="E1444" s="20"/>
      <c r="F1444" s="13"/>
    </row>
    <row r="1445" ht="12.75" customHeight="1">
      <c r="E1445" s="20"/>
      <c r="F1445" s="13"/>
    </row>
    <row r="1446" ht="12.75" customHeight="1">
      <c r="E1446" s="20"/>
      <c r="F1446" s="13"/>
    </row>
    <row r="1447" ht="12.75" customHeight="1">
      <c r="E1447" s="20"/>
      <c r="F1447" s="13"/>
    </row>
    <row r="1448" ht="12.75" customHeight="1">
      <c r="E1448" s="20"/>
      <c r="F1448" s="13"/>
    </row>
    <row r="1449" ht="12.75" customHeight="1">
      <c r="E1449" s="20"/>
      <c r="F1449" s="13"/>
    </row>
    <row r="1450" ht="12.75" customHeight="1">
      <c r="E1450" s="20"/>
      <c r="F1450" s="13"/>
    </row>
    <row r="1451" ht="12.75" customHeight="1">
      <c r="E1451" s="20"/>
      <c r="F1451" s="13"/>
    </row>
    <row r="1452" ht="12.75" customHeight="1">
      <c r="E1452" s="20"/>
      <c r="F1452" s="13"/>
    </row>
    <row r="1453" ht="12.75" customHeight="1">
      <c r="E1453" s="20"/>
      <c r="F1453" s="13"/>
    </row>
    <row r="1454" ht="12.75" customHeight="1">
      <c r="E1454" s="20"/>
      <c r="F1454" s="13"/>
    </row>
    <row r="1455" ht="12.75" customHeight="1">
      <c r="E1455" s="20"/>
      <c r="F1455" s="13"/>
    </row>
    <row r="1456" ht="12.75" customHeight="1">
      <c r="E1456" s="20"/>
      <c r="F1456" s="13"/>
    </row>
    <row r="1457" ht="12.75" customHeight="1">
      <c r="E1457" s="20"/>
      <c r="F1457" s="13"/>
    </row>
    <row r="1458" ht="12.75" customHeight="1">
      <c r="E1458" s="20"/>
      <c r="F1458" s="13"/>
    </row>
    <row r="1459" ht="12.75" customHeight="1">
      <c r="E1459" s="20"/>
      <c r="F1459" s="13"/>
    </row>
    <row r="1460" ht="12.75" customHeight="1">
      <c r="E1460" s="20"/>
      <c r="F1460" s="13"/>
    </row>
    <row r="1461" ht="12.75" customHeight="1">
      <c r="E1461" s="20"/>
      <c r="F1461" s="13"/>
    </row>
    <row r="1462" ht="12.75" customHeight="1">
      <c r="E1462" s="20"/>
      <c r="F1462" s="13"/>
    </row>
    <row r="1463" ht="12.75" customHeight="1">
      <c r="E1463" s="20"/>
      <c r="F1463" s="13"/>
    </row>
    <row r="1464" ht="12.75" customHeight="1">
      <c r="E1464" s="20"/>
      <c r="F1464" s="13"/>
    </row>
    <row r="1465" ht="12.75" customHeight="1">
      <c r="E1465" s="20"/>
      <c r="F1465" s="13"/>
    </row>
    <row r="1466" ht="12.75" customHeight="1">
      <c r="E1466" s="20"/>
      <c r="F1466" s="13"/>
    </row>
    <row r="1467" ht="12.75" customHeight="1">
      <c r="E1467" s="20"/>
      <c r="F1467" s="13"/>
    </row>
    <row r="1468" ht="12.75" customHeight="1">
      <c r="E1468" s="20"/>
      <c r="F1468" s="13"/>
    </row>
    <row r="1469" ht="12.75" customHeight="1">
      <c r="E1469" s="20"/>
      <c r="F1469" s="13"/>
    </row>
    <row r="1470" ht="12.75" customHeight="1">
      <c r="E1470" s="20"/>
      <c r="F1470" s="13"/>
    </row>
    <row r="1471" ht="12.75" customHeight="1">
      <c r="E1471" s="20"/>
      <c r="F1471" s="13"/>
    </row>
    <row r="1472" ht="12.75" customHeight="1">
      <c r="E1472" s="20"/>
      <c r="F1472" s="13"/>
    </row>
    <row r="1473" ht="12.75" customHeight="1">
      <c r="E1473" s="20"/>
      <c r="F1473" s="13"/>
    </row>
    <row r="1474" ht="12.75" customHeight="1">
      <c r="E1474" s="20"/>
      <c r="F1474" s="13"/>
    </row>
    <row r="1475" ht="12.75" customHeight="1">
      <c r="E1475" s="20"/>
      <c r="F1475" s="13"/>
    </row>
    <row r="1476" ht="12.75" customHeight="1">
      <c r="E1476" s="20"/>
      <c r="F1476" s="13"/>
    </row>
    <row r="1477" ht="12.75" customHeight="1">
      <c r="E1477" s="20"/>
      <c r="F1477" s="13"/>
    </row>
    <row r="1478" ht="12.75" customHeight="1">
      <c r="E1478" s="20"/>
      <c r="F1478" s="13"/>
    </row>
    <row r="1479" ht="12.75" customHeight="1">
      <c r="E1479" s="20"/>
      <c r="F1479" s="13"/>
    </row>
    <row r="1480" ht="12.75" customHeight="1">
      <c r="E1480" s="20"/>
      <c r="F1480" s="13"/>
    </row>
    <row r="1481" ht="12.75" customHeight="1">
      <c r="E1481" s="20"/>
      <c r="F1481" s="13"/>
    </row>
    <row r="1482" ht="12.75" customHeight="1">
      <c r="E1482" s="20"/>
      <c r="F1482" s="13"/>
    </row>
    <row r="1483" ht="12.75" customHeight="1">
      <c r="E1483" s="20"/>
      <c r="F1483" s="13"/>
    </row>
    <row r="1484" ht="12.75" customHeight="1">
      <c r="E1484" s="20"/>
      <c r="F1484" s="13"/>
    </row>
    <row r="1485" ht="12.75" customHeight="1">
      <c r="E1485" s="20"/>
      <c r="F1485" s="13"/>
    </row>
    <row r="1486" ht="12.75" customHeight="1">
      <c r="E1486" s="20"/>
      <c r="F1486" s="13"/>
    </row>
    <row r="1487" ht="12.75" customHeight="1">
      <c r="E1487" s="20"/>
      <c r="F1487" s="13"/>
    </row>
    <row r="1488" ht="12.75" customHeight="1">
      <c r="E1488" s="20"/>
      <c r="F1488" s="13"/>
    </row>
    <row r="1489" ht="12.75" customHeight="1">
      <c r="E1489" s="20"/>
      <c r="F1489" s="13"/>
    </row>
    <row r="1490" ht="12.75" customHeight="1">
      <c r="E1490" s="20"/>
      <c r="F1490" s="13"/>
    </row>
    <row r="1491" ht="12.75" customHeight="1">
      <c r="E1491" s="20"/>
      <c r="F1491" s="13"/>
    </row>
    <row r="1492" ht="12.75" customHeight="1">
      <c r="E1492" s="20"/>
      <c r="F1492" s="13"/>
    </row>
    <row r="1493" ht="12.75" customHeight="1">
      <c r="E1493" s="20"/>
      <c r="F1493" s="13"/>
    </row>
    <row r="1494" ht="12.75" customHeight="1">
      <c r="E1494" s="20"/>
      <c r="F1494" s="13"/>
    </row>
    <row r="1495" ht="12.75" customHeight="1">
      <c r="E1495" s="20"/>
      <c r="F1495" s="13"/>
    </row>
    <row r="1496" ht="12.75" customHeight="1">
      <c r="E1496" s="20"/>
      <c r="F1496" s="13"/>
    </row>
    <row r="1497" ht="12.75" customHeight="1">
      <c r="E1497" s="20"/>
      <c r="F1497" s="13"/>
    </row>
    <row r="1498" ht="12.75" customHeight="1">
      <c r="E1498" s="20"/>
      <c r="F1498" s="13"/>
    </row>
    <row r="1499" ht="12.75" customHeight="1">
      <c r="E1499" s="20"/>
      <c r="F1499" s="13"/>
    </row>
    <row r="1500" ht="12.75" customHeight="1">
      <c r="E1500" s="20"/>
      <c r="F1500" s="13"/>
    </row>
    <row r="1501" ht="12.75" customHeight="1">
      <c r="E1501" s="20"/>
      <c r="F1501" s="13"/>
    </row>
    <row r="1502" ht="12.75" customHeight="1">
      <c r="E1502" s="20"/>
      <c r="F1502" s="13"/>
    </row>
    <row r="1503" ht="12.75" customHeight="1">
      <c r="E1503" s="20"/>
      <c r="F1503" s="13"/>
    </row>
    <row r="1504" ht="12.75" customHeight="1">
      <c r="E1504" s="20"/>
      <c r="F1504" s="13"/>
    </row>
    <row r="1505" ht="12.75" customHeight="1">
      <c r="E1505" s="20"/>
      <c r="F1505" s="13"/>
    </row>
    <row r="1506" ht="12.75" customHeight="1">
      <c r="E1506" s="20"/>
      <c r="F1506" s="13"/>
    </row>
    <row r="1507" ht="12.75" customHeight="1">
      <c r="E1507" s="20"/>
      <c r="F1507" s="13"/>
    </row>
    <row r="1508" ht="12.75" customHeight="1">
      <c r="E1508" s="20"/>
      <c r="F1508" s="13"/>
    </row>
    <row r="1509" ht="12.75" customHeight="1">
      <c r="E1509" s="20"/>
      <c r="F1509" s="13"/>
    </row>
    <row r="1510" ht="12.75" customHeight="1">
      <c r="E1510" s="20"/>
      <c r="F1510" s="13"/>
    </row>
    <row r="1511" ht="12.75" customHeight="1">
      <c r="E1511" s="20"/>
      <c r="F1511" s="13"/>
    </row>
    <row r="1512" ht="12.75" customHeight="1">
      <c r="E1512" s="20"/>
      <c r="F1512" s="13"/>
    </row>
    <row r="1513" ht="12.75" customHeight="1">
      <c r="E1513" s="20"/>
      <c r="F1513" s="13"/>
    </row>
    <row r="1514" ht="12.75" customHeight="1">
      <c r="E1514" s="20"/>
      <c r="F1514" s="13"/>
    </row>
    <row r="1515" ht="12.75" customHeight="1">
      <c r="E1515" s="20"/>
      <c r="F1515" s="13"/>
    </row>
    <row r="1516" ht="12.75" customHeight="1">
      <c r="E1516" s="20"/>
      <c r="F1516" s="13"/>
    </row>
    <row r="1517" ht="12.75" customHeight="1">
      <c r="E1517" s="20"/>
      <c r="F1517" s="13"/>
    </row>
    <row r="1518" ht="12.75" customHeight="1">
      <c r="E1518" s="20"/>
      <c r="F1518" s="13"/>
    </row>
    <row r="1519" ht="12.75" customHeight="1">
      <c r="E1519" s="20"/>
      <c r="F1519" s="13"/>
    </row>
    <row r="1520" ht="12.75" customHeight="1">
      <c r="E1520" s="20"/>
      <c r="F1520" s="13"/>
    </row>
    <row r="1521" ht="12.75" customHeight="1">
      <c r="E1521" s="20"/>
      <c r="F1521" s="13"/>
    </row>
    <row r="1522" ht="12.75" customHeight="1">
      <c r="E1522" s="20"/>
      <c r="F1522" s="13"/>
    </row>
    <row r="1523" ht="12.75" customHeight="1">
      <c r="E1523" s="20"/>
      <c r="F1523" s="13"/>
    </row>
    <row r="1524" ht="12.75" customHeight="1">
      <c r="E1524" s="20"/>
      <c r="F1524" s="13"/>
    </row>
    <row r="1525" ht="12.75" customHeight="1">
      <c r="E1525" s="20"/>
      <c r="F1525" s="13"/>
    </row>
    <row r="1526" ht="12.75" customHeight="1">
      <c r="E1526" s="20"/>
      <c r="F1526" s="13"/>
    </row>
    <row r="1527" ht="12.75" customHeight="1">
      <c r="E1527" s="20"/>
      <c r="F1527" s="13"/>
    </row>
    <row r="1528" ht="12.75" customHeight="1">
      <c r="E1528" s="20"/>
      <c r="F1528" s="13"/>
    </row>
    <row r="1529" ht="12.75" customHeight="1">
      <c r="E1529" s="20"/>
      <c r="F1529" s="13"/>
    </row>
    <row r="1530" ht="12.75" customHeight="1">
      <c r="E1530" s="20"/>
      <c r="F1530" s="13"/>
    </row>
    <row r="1531" ht="12.75" customHeight="1">
      <c r="E1531" s="20"/>
      <c r="F1531" s="13"/>
    </row>
    <row r="1532" ht="12.75" customHeight="1">
      <c r="E1532" s="20"/>
      <c r="F1532" s="13"/>
    </row>
    <row r="1533" ht="12.75" customHeight="1">
      <c r="E1533" s="20"/>
      <c r="F1533" s="13"/>
    </row>
    <row r="1534" ht="12.75" customHeight="1">
      <c r="E1534" s="20"/>
      <c r="F1534" s="13"/>
    </row>
    <row r="1535" ht="12.75" customHeight="1">
      <c r="E1535" s="20"/>
      <c r="F1535" s="13"/>
    </row>
    <row r="1536" ht="12.75" customHeight="1">
      <c r="E1536" s="20"/>
      <c r="F1536" s="13"/>
    </row>
    <row r="1537" ht="12.75" customHeight="1">
      <c r="E1537" s="20"/>
      <c r="F1537" s="13"/>
    </row>
    <row r="1538" ht="12.75" customHeight="1">
      <c r="E1538" s="20"/>
      <c r="F1538" s="13"/>
    </row>
    <row r="1539" ht="12.75" customHeight="1">
      <c r="E1539" s="20"/>
      <c r="F1539" s="13"/>
    </row>
    <row r="1540" ht="12.75" customHeight="1">
      <c r="E1540" s="20"/>
      <c r="F1540" s="13"/>
    </row>
    <row r="1541" ht="12.75" customHeight="1">
      <c r="E1541" s="20"/>
      <c r="F1541" s="13"/>
    </row>
    <row r="1542" ht="12.75" customHeight="1">
      <c r="E1542" s="20"/>
      <c r="F1542" s="13"/>
    </row>
    <row r="1543" ht="12.75" customHeight="1">
      <c r="E1543" s="20"/>
      <c r="F1543" s="13"/>
    </row>
    <row r="1544" ht="12.75" customHeight="1">
      <c r="E1544" s="20"/>
      <c r="F1544" s="13"/>
    </row>
    <row r="1545" ht="12.75" customHeight="1">
      <c r="E1545" s="20"/>
      <c r="F1545" s="13"/>
    </row>
    <row r="1546" ht="12.75" customHeight="1">
      <c r="E1546" s="20"/>
      <c r="F1546" s="13"/>
    </row>
    <row r="1547" ht="12.75" customHeight="1">
      <c r="E1547" s="20"/>
      <c r="F1547" s="13"/>
    </row>
    <row r="1548" ht="12.75" customHeight="1">
      <c r="E1548" s="20"/>
      <c r="F1548" s="13"/>
    </row>
    <row r="1549" ht="12.75" customHeight="1">
      <c r="E1549" s="20"/>
      <c r="F1549" s="13"/>
    </row>
    <row r="1550" ht="12.75" customHeight="1">
      <c r="E1550" s="20"/>
      <c r="F1550" s="13"/>
    </row>
    <row r="1551" ht="12.75" customHeight="1">
      <c r="E1551" s="20"/>
      <c r="F1551" s="13"/>
    </row>
    <row r="1552" ht="12.75" customHeight="1">
      <c r="E1552" s="20"/>
      <c r="F1552" s="13"/>
    </row>
    <row r="1553" ht="12.75" customHeight="1">
      <c r="E1553" s="20"/>
      <c r="F1553" s="13"/>
    </row>
    <row r="1554" ht="12.75" customHeight="1">
      <c r="E1554" s="20"/>
      <c r="F1554" s="13"/>
    </row>
    <row r="1555" ht="12.75" customHeight="1">
      <c r="E1555" s="20"/>
      <c r="F1555" s="13"/>
    </row>
    <row r="1556" ht="12.75" customHeight="1">
      <c r="E1556" s="20"/>
      <c r="F1556" s="13"/>
    </row>
    <row r="1557" ht="12.75" customHeight="1">
      <c r="E1557" s="20"/>
      <c r="F1557" s="13"/>
    </row>
    <row r="1558" ht="12.75" customHeight="1">
      <c r="E1558" s="20"/>
      <c r="F1558" s="13"/>
    </row>
    <row r="1559" ht="12.75" customHeight="1">
      <c r="E1559" s="20"/>
      <c r="F1559" s="13"/>
    </row>
    <row r="1560" ht="12.75" customHeight="1">
      <c r="E1560" s="20"/>
      <c r="F1560" s="13"/>
    </row>
    <row r="1561" ht="12.75" customHeight="1">
      <c r="E1561" s="20"/>
      <c r="F1561" s="13"/>
    </row>
    <row r="1562" ht="12.75" customHeight="1">
      <c r="E1562" s="20"/>
      <c r="F1562" s="13"/>
    </row>
    <row r="1563" ht="12.75" customHeight="1">
      <c r="E1563" s="20"/>
      <c r="F1563" s="13"/>
    </row>
    <row r="1564" ht="12.75" customHeight="1">
      <c r="E1564" s="20"/>
      <c r="F1564" s="13"/>
    </row>
    <row r="1565" ht="12.75" customHeight="1">
      <c r="E1565" s="20"/>
      <c r="F1565" s="13"/>
    </row>
    <row r="1566" ht="12.75" customHeight="1">
      <c r="E1566" s="20"/>
      <c r="F1566" s="13"/>
    </row>
    <row r="1567" ht="12.75" customHeight="1">
      <c r="E1567" s="20"/>
      <c r="F1567" s="13"/>
    </row>
    <row r="1568" ht="12.75" customHeight="1">
      <c r="E1568" s="20"/>
      <c r="F1568" s="13"/>
    </row>
    <row r="1569" ht="12.75" customHeight="1">
      <c r="E1569" s="20"/>
      <c r="F1569" s="13"/>
    </row>
    <row r="1570" ht="12.75" customHeight="1">
      <c r="E1570" s="20"/>
      <c r="F1570" s="13"/>
    </row>
    <row r="1571" ht="12.75" customHeight="1">
      <c r="E1571" s="20"/>
      <c r="F1571" s="13"/>
    </row>
    <row r="1572" ht="12.75" customHeight="1">
      <c r="E1572" s="20"/>
      <c r="F1572" s="13"/>
    </row>
    <row r="1573" ht="12.75" customHeight="1">
      <c r="E1573" s="20"/>
      <c r="F1573" s="13"/>
    </row>
    <row r="1574" ht="12.75" customHeight="1">
      <c r="E1574" s="20"/>
      <c r="F1574" s="13"/>
    </row>
    <row r="1575" ht="12.75" customHeight="1">
      <c r="E1575" s="20"/>
      <c r="F1575" s="13"/>
    </row>
    <row r="1576" ht="12.75" customHeight="1">
      <c r="E1576" s="20"/>
      <c r="F1576" s="13"/>
    </row>
    <row r="1577" ht="12.75" customHeight="1">
      <c r="E1577" s="20"/>
      <c r="F1577" s="13"/>
    </row>
    <row r="1578" ht="12.75" customHeight="1">
      <c r="E1578" s="20"/>
      <c r="F1578" s="13"/>
    </row>
    <row r="1579" ht="12.75" customHeight="1">
      <c r="E1579" s="20"/>
      <c r="F1579" s="13"/>
    </row>
    <row r="1580" ht="12.75" customHeight="1">
      <c r="E1580" s="20"/>
      <c r="F1580" s="13"/>
    </row>
    <row r="1581" ht="12.75" customHeight="1">
      <c r="E1581" s="20"/>
      <c r="F1581" s="13"/>
    </row>
    <row r="1582" ht="12.75" customHeight="1">
      <c r="E1582" s="20"/>
      <c r="F1582" s="13"/>
    </row>
    <row r="1583" ht="12.75" customHeight="1">
      <c r="E1583" s="20"/>
      <c r="F1583" s="13"/>
    </row>
    <row r="1584" ht="12.75" customHeight="1">
      <c r="E1584" s="20"/>
      <c r="F1584" s="13"/>
    </row>
    <row r="1585" ht="12.75" customHeight="1">
      <c r="E1585" s="20"/>
      <c r="F1585" s="13"/>
    </row>
    <row r="1586" ht="12.75" customHeight="1">
      <c r="E1586" s="20"/>
      <c r="F1586" s="13"/>
    </row>
    <row r="1587" ht="12.75" customHeight="1">
      <c r="E1587" s="20"/>
      <c r="F1587" s="13"/>
    </row>
    <row r="1588" ht="12.75" customHeight="1">
      <c r="E1588" s="20"/>
      <c r="F1588" s="13"/>
    </row>
    <row r="1589" ht="12.75" customHeight="1">
      <c r="E1589" s="20"/>
      <c r="F1589" s="13"/>
    </row>
    <row r="1590" ht="12.75" customHeight="1">
      <c r="E1590" s="20"/>
      <c r="F1590" s="13"/>
    </row>
    <row r="1591" ht="12.75" customHeight="1">
      <c r="E1591" s="20"/>
      <c r="F1591" s="13"/>
    </row>
    <row r="1592" ht="12.75" customHeight="1">
      <c r="E1592" s="20"/>
      <c r="F1592" s="13"/>
    </row>
    <row r="1593" ht="12.75" customHeight="1">
      <c r="E1593" s="20"/>
      <c r="F1593" s="13"/>
    </row>
    <row r="1594" ht="12.75" customHeight="1">
      <c r="E1594" s="20"/>
      <c r="F1594" s="13"/>
    </row>
    <row r="1595" ht="12.75" customHeight="1">
      <c r="E1595" s="20"/>
      <c r="F1595" s="13"/>
    </row>
    <row r="1596" ht="12.75" customHeight="1">
      <c r="E1596" s="20"/>
      <c r="F1596" s="13"/>
    </row>
    <row r="1597" ht="12.75" customHeight="1">
      <c r="E1597" s="20"/>
      <c r="F1597" s="13"/>
    </row>
    <row r="1598" ht="12.75" customHeight="1">
      <c r="E1598" s="20"/>
      <c r="F1598" s="13"/>
    </row>
    <row r="1599" ht="12.75" customHeight="1">
      <c r="E1599" s="20"/>
      <c r="F1599" s="13"/>
    </row>
    <row r="1600" ht="12.75" customHeight="1">
      <c r="E1600" s="20"/>
      <c r="F1600" s="13"/>
    </row>
    <row r="1601" ht="12.75" customHeight="1">
      <c r="E1601" s="20"/>
      <c r="F1601" s="13"/>
    </row>
    <row r="1602" ht="12.75" customHeight="1">
      <c r="E1602" s="20"/>
      <c r="F1602" s="13"/>
    </row>
    <row r="1603" ht="12.75" customHeight="1">
      <c r="E1603" s="20"/>
      <c r="F1603" s="13"/>
    </row>
    <row r="1604" ht="12.75" customHeight="1">
      <c r="E1604" s="20"/>
      <c r="F1604" s="13"/>
    </row>
    <row r="1605" ht="12.75" customHeight="1">
      <c r="E1605" s="20"/>
      <c r="F1605" s="13"/>
    </row>
    <row r="1606" ht="12.75" customHeight="1">
      <c r="E1606" s="20"/>
      <c r="F1606" s="13"/>
    </row>
    <row r="1607" ht="12.75" customHeight="1">
      <c r="E1607" s="20"/>
      <c r="F1607" s="13"/>
    </row>
    <row r="1608" ht="12.75" customHeight="1">
      <c r="E1608" s="20"/>
      <c r="F1608" s="13"/>
    </row>
    <row r="1609" ht="12.75" customHeight="1">
      <c r="E1609" s="20"/>
      <c r="F1609" s="13"/>
    </row>
    <row r="1610" ht="12.75" customHeight="1">
      <c r="E1610" s="20"/>
      <c r="F1610" s="13"/>
    </row>
    <row r="1611" ht="12.75" customHeight="1">
      <c r="E1611" s="20"/>
      <c r="F1611" s="13"/>
    </row>
    <row r="1612" ht="12.75" customHeight="1">
      <c r="E1612" s="20"/>
      <c r="F1612" s="13"/>
    </row>
    <row r="1613" ht="12.75" customHeight="1">
      <c r="E1613" s="20"/>
      <c r="F1613" s="13"/>
    </row>
    <row r="1614" ht="12.75" customHeight="1">
      <c r="E1614" s="20"/>
      <c r="F1614" s="13"/>
    </row>
    <row r="1615" ht="12.75" customHeight="1">
      <c r="E1615" s="20"/>
      <c r="F1615" s="13"/>
    </row>
    <row r="1616" ht="12.75" customHeight="1">
      <c r="E1616" s="20"/>
      <c r="F1616" s="13"/>
    </row>
    <row r="1617" ht="12.75" customHeight="1">
      <c r="E1617" s="20"/>
      <c r="F1617" s="13"/>
    </row>
    <row r="1618" ht="12.75" customHeight="1">
      <c r="E1618" s="20"/>
      <c r="F1618" s="13"/>
    </row>
    <row r="1619" ht="12.75" customHeight="1">
      <c r="E1619" s="20"/>
      <c r="F1619" s="13"/>
    </row>
    <row r="1620" ht="12.75" customHeight="1">
      <c r="E1620" s="20"/>
      <c r="F1620" s="13"/>
    </row>
    <row r="1621" ht="12.75" customHeight="1">
      <c r="E1621" s="20"/>
      <c r="F1621" s="13"/>
    </row>
    <row r="1622" ht="12.75" customHeight="1">
      <c r="E1622" s="20"/>
      <c r="F1622" s="13"/>
    </row>
    <row r="1623" ht="12.75" customHeight="1">
      <c r="E1623" s="20"/>
      <c r="F1623" s="13"/>
    </row>
    <row r="1624" ht="12.75" customHeight="1">
      <c r="E1624" s="20"/>
      <c r="F1624" s="13"/>
    </row>
    <row r="1625" ht="12.75" customHeight="1">
      <c r="E1625" s="20"/>
      <c r="F1625" s="13"/>
    </row>
    <row r="1626" ht="12.75" customHeight="1">
      <c r="E1626" s="20"/>
      <c r="F1626" s="13"/>
    </row>
    <row r="1627" ht="12.75" customHeight="1">
      <c r="E1627" s="20"/>
      <c r="F1627" s="13"/>
    </row>
    <row r="1628" ht="12.75" customHeight="1">
      <c r="E1628" s="20"/>
      <c r="F1628" s="13"/>
    </row>
    <row r="1629" ht="12.75" customHeight="1">
      <c r="E1629" s="20"/>
      <c r="F1629" s="13"/>
    </row>
    <row r="1630" ht="12.75" customHeight="1">
      <c r="E1630" s="20"/>
      <c r="F1630" s="13"/>
    </row>
    <row r="1631" ht="12.75" customHeight="1">
      <c r="E1631" s="20"/>
      <c r="F1631" s="13"/>
    </row>
    <row r="1632" ht="12.75" customHeight="1">
      <c r="E1632" s="20"/>
      <c r="F1632" s="13"/>
    </row>
    <row r="1633" ht="12.75" customHeight="1">
      <c r="E1633" s="20"/>
      <c r="F1633" s="13"/>
    </row>
    <row r="1634" ht="12.75" customHeight="1">
      <c r="E1634" s="20"/>
      <c r="F1634" s="13"/>
    </row>
    <row r="1635" ht="12.75" customHeight="1">
      <c r="E1635" s="20"/>
      <c r="F1635" s="13"/>
    </row>
    <row r="1636" ht="12.75" customHeight="1">
      <c r="E1636" s="20"/>
      <c r="F1636" s="13"/>
    </row>
    <row r="1637" ht="12.75" customHeight="1">
      <c r="E1637" s="20"/>
      <c r="F1637" s="13"/>
    </row>
    <row r="1638" ht="12.75" customHeight="1">
      <c r="E1638" s="20"/>
      <c r="F1638" s="13"/>
    </row>
    <row r="1639" ht="12.75" customHeight="1">
      <c r="E1639" s="20"/>
      <c r="F1639" s="13"/>
    </row>
    <row r="1640" ht="12.75" customHeight="1">
      <c r="E1640" s="20"/>
      <c r="F1640" s="13"/>
    </row>
    <row r="1641" ht="12.75" customHeight="1">
      <c r="E1641" s="20"/>
      <c r="F1641" s="13"/>
    </row>
    <row r="1642" ht="12.75" customHeight="1">
      <c r="E1642" s="20"/>
      <c r="F1642" s="13"/>
    </row>
    <row r="1643" ht="12.75" customHeight="1">
      <c r="E1643" s="20"/>
      <c r="F1643" s="13"/>
    </row>
    <row r="1644" ht="12.75" customHeight="1">
      <c r="E1644" s="20"/>
      <c r="F1644" s="13"/>
    </row>
    <row r="1645" ht="12.75" customHeight="1">
      <c r="E1645" s="20"/>
      <c r="F1645" s="13"/>
    </row>
    <row r="1646" ht="12.75" customHeight="1">
      <c r="E1646" s="20"/>
      <c r="F1646" s="13"/>
    </row>
    <row r="1647" ht="12.75" customHeight="1">
      <c r="E1647" s="20"/>
      <c r="F1647" s="13"/>
    </row>
    <row r="1648" ht="12.75" customHeight="1">
      <c r="E1648" s="20"/>
      <c r="F1648" s="13"/>
    </row>
    <row r="1649" ht="12.75" customHeight="1">
      <c r="E1649" s="20"/>
      <c r="F1649" s="13"/>
    </row>
    <row r="1650" ht="12.75" customHeight="1">
      <c r="E1650" s="20"/>
      <c r="F1650" s="13"/>
    </row>
    <row r="1651" ht="12.75" customHeight="1">
      <c r="E1651" s="20"/>
      <c r="F1651" s="13"/>
    </row>
    <row r="1652" ht="12.75" customHeight="1">
      <c r="E1652" s="20"/>
      <c r="F1652" s="13"/>
    </row>
    <row r="1653" ht="12.75" customHeight="1">
      <c r="E1653" s="20"/>
      <c r="F1653" s="13"/>
    </row>
    <row r="1654" ht="12.75" customHeight="1">
      <c r="E1654" s="20"/>
      <c r="F1654" s="13"/>
    </row>
    <row r="1655" ht="12.75" customHeight="1">
      <c r="E1655" s="20"/>
      <c r="F1655" s="13"/>
    </row>
    <row r="1656" ht="12.75" customHeight="1">
      <c r="E1656" s="20"/>
      <c r="F1656" s="13"/>
    </row>
    <row r="1657" ht="12.75" customHeight="1">
      <c r="E1657" s="20"/>
      <c r="F1657" s="13"/>
    </row>
    <row r="1658" ht="12.75" customHeight="1">
      <c r="E1658" s="20"/>
      <c r="F1658" s="13"/>
    </row>
    <row r="1659" ht="12.75" customHeight="1">
      <c r="E1659" s="20"/>
      <c r="F1659" s="13"/>
    </row>
    <row r="1660" ht="12.75" customHeight="1">
      <c r="E1660" s="20"/>
      <c r="F1660" s="13"/>
    </row>
    <row r="1661" ht="12.75" customHeight="1">
      <c r="E1661" s="20"/>
      <c r="F1661" s="13"/>
    </row>
    <row r="1662" ht="12.75" customHeight="1">
      <c r="E1662" s="20"/>
      <c r="F1662" s="13"/>
    </row>
    <row r="1663" ht="12.75" customHeight="1">
      <c r="E1663" s="20"/>
      <c r="F1663" s="13"/>
    </row>
    <row r="1664" ht="12.75" customHeight="1">
      <c r="E1664" s="20"/>
      <c r="F1664" s="13"/>
    </row>
    <row r="1665" ht="12.75" customHeight="1">
      <c r="E1665" s="20"/>
      <c r="F1665" s="13"/>
    </row>
    <row r="1666" ht="12.75" customHeight="1">
      <c r="E1666" s="20"/>
      <c r="F1666" s="13"/>
    </row>
    <row r="1667" ht="12.75" customHeight="1">
      <c r="E1667" s="20"/>
      <c r="F1667" s="13"/>
    </row>
    <row r="1668" ht="12.75" customHeight="1">
      <c r="E1668" s="20"/>
      <c r="F1668" s="13"/>
    </row>
    <row r="1669" ht="12.75" customHeight="1">
      <c r="E1669" s="20"/>
      <c r="F1669" s="13"/>
    </row>
    <row r="1670" ht="12.75" customHeight="1">
      <c r="E1670" s="20"/>
      <c r="F1670" s="13"/>
    </row>
    <row r="1671" ht="12.75" customHeight="1">
      <c r="E1671" s="20"/>
      <c r="F1671" s="13"/>
    </row>
    <row r="1672" ht="12.75" customHeight="1">
      <c r="E1672" s="20"/>
      <c r="F1672" s="13"/>
    </row>
    <row r="1673" ht="12.75" customHeight="1">
      <c r="E1673" s="20"/>
      <c r="F1673" s="13"/>
    </row>
    <row r="1674" ht="12.75" customHeight="1">
      <c r="E1674" s="20"/>
      <c r="F1674" s="13"/>
    </row>
    <row r="1675" ht="12.75" customHeight="1">
      <c r="E1675" s="20"/>
      <c r="F1675" s="13"/>
    </row>
    <row r="1676" ht="12.75" customHeight="1">
      <c r="E1676" s="20"/>
      <c r="F1676" s="13"/>
    </row>
    <row r="1677" ht="12.75" customHeight="1">
      <c r="E1677" s="20"/>
      <c r="F1677" s="13"/>
    </row>
    <row r="1678" ht="12.75" customHeight="1">
      <c r="E1678" s="20"/>
      <c r="F1678" s="13"/>
    </row>
    <row r="1679" ht="12.75" customHeight="1">
      <c r="E1679" s="20"/>
      <c r="F1679" s="13"/>
    </row>
    <row r="1680" ht="12.75" customHeight="1">
      <c r="E1680" s="20"/>
      <c r="F1680" s="13"/>
    </row>
    <row r="1681" ht="12.75" customHeight="1">
      <c r="E1681" s="20"/>
      <c r="F1681" s="13"/>
    </row>
    <row r="1682" ht="12.75" customHeight="1">
      <c r="E1682" s="20"/>
      <c r="F1682" s="13"/>
    </row>
    <row r="1683" ht="12.75" customHeight="1">
      <c r="E1683" s="20"/>
      <c r="F1683" s="13"/>
    </row>
    <row r="1684" ht="12.75" customHeight="1">
      <c r="E1684" s="20"/>
      <c r="F1684" s="13"/>
    </row>
    <row r="1685" ht="12.75" customHeight="1">
      <c r="E1685" s="20"/>
      <c r="F1685" s="13"/>
    </row>
    <row r="1686" ht="12.75" customHeight="1">
      <c r="E1686" s="20"/>
      <c r="F1686" s="13"/>
    </row>
    <row r="1687" ht="12.75" customHeight="1">
      <c r="E1687" s="20"/>
      <c r="F1687" s="13"/>
    </row>
    <row r="1688" ht="12.75" customHeight="1">
      <c r="E1688" s="20"/>
      <c r="F1688" s="13"/>
    </row>
    <row r="1689" ht="12.75" customHeight="1">
      <c r="E1689" s="20"/>
      <c r="F1689" s="13"/>
    </row>
    <row r="1690" ht="12.75" customHeight="1">
      <c r="E1690" s="20"/>
      <c r="F1690" s="13"/>
    </row>
    <row r="1691" ht="12.75" customHeight="1">
      <c r="E1691" s="20"/>
      <c r="F1691" s="13"/>
    </row>
    <row r="1692" ht="12.75" customHeight="1">
      <c r="E1692" s="20"/>
      <c r="F1692" s="13"/>
    </row>
    <row r="1693" ht="12.75" customHeight="1">
      <c r="E1693" s="20"/>
      <c r="F1693" s="13"/>
    </row>
    <row r="1694" ht="12.75" customHeight="1">
      <c r="E1694" s="20"/>
      <c r="F1694" s="13"/>
    </row>
    <row r="1695" ht="12.75" customHeight="1">
      <c r="E1695" s="20"/>
      <c r="F1695" s="13"/>
    </row>
    <row r="1696" ht="12.75" customHeight="1">
      <c r="E1696" s="20"/>
      <c r="F1696" s="13"/>
    </row>
    <row r="1697" ht="12.75" customHeight="1">
      <c r="E1697" s="20"/>
      <c r="F1697" s="13"/>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86"/>
    <col customWidth="1" min="2" max="2" width="32.0"/>
    <col customWidth="1" min="3" max="3" width="12.14"/>
    <col customWidth="1" min="4" max="4" width="6.14"/>
    <col customWidth="1" min="5" max="6" width="13.29"/>
    <col customWidth="1" min="7" max="7" width="4.86"/>
    <col customWidth="1" min="8" max="15" width="13.29"/>
    <col customWidth="1" min="16" max="26" width="10.0"/>
  </cols>
  <sheetData>
    <row r="1" ht="12.75" customHeight="1">
      <c r="B1" s="18" t="s">
        <v>11</v>
      </c>
      <c r="C1" s="14">
        <f>'Grants Summary'!C7</f>
        <v>17.89666667</v>
      </c>
      <c r="D1" s="3" t="s">
        <v>75</v>
      </c>
      <c r="E1" s="14"/>
      <c r="N1" s="38"/>
      <c r="O1" s="1" t="s">
        <v>76</v>
      </c>
    </row>
    <row r="2" ht="12.75" customHeight="1">
      <c r="B2" s="18" t="s">
        <v>14</v>
      </c>
      <c r="C2" s="14">
        <f>'Grants Summary'!D7</f>
        <v>13.43</v>
      </c>
      <c r="D2" s="3" t="s">
        <v>75</v>
      </c>
      <c r="E2" s="14"/>
      <c r="N2" s="39"/>
      <c r="O2" s="1" t="s">
        <v>77</v>
      </c>
    </row>
    <row r="3" ht="12.75" customHeight="1">
      <c r="C3" s="11"/>
      <c r="E3" s="14"/>
      <c r="N3" s="40"/>
      <c r="O3" s="1" t="s">
        <v>78</v>
      </c>
    </row>
    <row r="4" ht="12.75" customHeight="1">
      <c r="C4" s="11"/>
      <c r="E4" s="14"/>
    </row>
    <row r="5" ht="12.75" customHeight="1">
      <c r="C5" s="11"/>
      <c r="E5" s="14"/>
    </row>
    <row r="6" ht="12.75" customHeight="1">
      <c r="C6" s="11"/>
      <c r="E6" s="42" t="s">
        <v>79</v>
      </c>
      <c r="F6" s="43"/>
      <c r="G6" s="43"/>
      <c r="H6" s="43"/>
      <c r="I6" s="44"/>
      <c r="J6" s="45"/>
      <c r="K6" s="42" t="s">
        <v>80</v>
      </c>
      <c r="L6" s="44"/>
      <c r="M6" s="45"/>
      <c r="N6" s="46" t="s">
        <v>81</v>
      </c>
      <c r="O6" s="44"/>
    </row>
    <row r="7" ht="12.75" customHeight="1">
      <c r="C7" s="11"/>
      <c r="E7" s="47" t="s">
        <v>9</v>
      </c>
      <c r="F7" s="48"/>
      <c r="G7" s="45"/>
      <c r="H7" s="47" t="s">
        <v>38</v>
      </c>
      <c r="I7" s="48"/>
      <c r="J7" s="45"/>
      <c r="K7" s="49" t="s">
        <v>9</v>
      </c>
      <c r="L7" s="50" t="s">
        <v>38</v>
      </c>
      <c r="M7" s="45"/>
      <c r="N7" s="51" t="s">
        <v>9</v>
      </c>
      <c r="O7" s="50" t="s">
        <v>38</v>
      </c>
    </row>
    <row r="8" ht="12.75" customHeight="1">
      <c r="B8" s="45" t="s">
        <v>85</v>
      </c>
      <c r="C8" s="45" t="s">
        <v>86</v>
      </c>
      <c r="E8" s="52" t="s">
        <v>11</v>
      </c>
      <c r="F8" s="53" t="s">
        <v>87</v>
      </c>
      <c r="G8" s="54"/>
      <c r="H8" s="55" t="s">
        <v>14</v>
      </c>
      <c r="I8" s="53" t="s">
        <v>87</v>
      </c>
      <c r="J8" s="45"/>
      <c r="K8" s="56" t="s">
        <v>87</v>
      </c>
      <c r="L8" s="57" t="s">
        <v>87</v>
      </c>
      <c r="M8" s="45"/>
      <c r="N8" s="59" t="s">
        <v>87</v>
      </c>
      <c r="O8" s="57" t="s">
        <v>87</v>
      </c>
    </row>
    <row r="9" ht="13.5" customHeight="1">
      <c r="A9" s="18" t="s">
        <v>90</v>
      </c>
      <c r="B9" s="62" t="s">
        <v>92</v>
      </c>
      <c r="C9" s="3" t="s">
        <v>52</v>
      </c>
      <c r="E9" s="63"/>
      <c r="F9" s="21">
        <f t="shared" ref="F9:F32" si="1">E9*$C$1</f>
        <v>0</v>
      </c>
      <c r="G9" s="11"/>
      <c r="H9" s="65">
        <v>4000.0</v>
      </c>
      <c r="I9" s="21">
        <f t="shared" ref="I9:I32" si="2">H9*$C$2</f>
        <v>53720</v>
      </c>
      <c r="K9" s="69">
        <f>SUMIFS(Spending!F:F,Spending!A:A,'Field Costs'!K$7,Spending!D:D,'Field Costs'!$C9)</f>
        <v>0</v>
      </c>
      <c r="L9" s="21">
        <f>SUMIFS(Spending!F:F,Spending!A:A,'Field Costs'!L$7,Spending!D:D,'Field Costs'!$C9)</f>
        <v>50452</v>
      </c>
      <c r="N9" s="70">
        <f t="shared" ref="N9:N32" si="3">F9-K9</f>
        <v>0</v>
      </c>
      <c r="O9" s="21">
        <f t="shared" ref="O9:O32" si="4">I9-L9</f>
        <v>3268</v>
      </c>
    </row>
    <row r="10" ht="13.5" customHeight="1">
      <c r="A10" s="18" t="s">
        <v>90</v>
      </c>
      <c r="B10" s="62" t="s">
        <v>96</v>
      </c>
      <c r="C10" s="3" t="s">
        <v>56</v>
      </c>
      <c r="E10" s="65"/>
      <c r="F10" s="21">
        <f t="shared" si="1"/>
        <v>0</v>
      </c>
      <c r="G10" s="11"/>
      <c r="H10" s="65">
        <v>4000.0</v>
      </c>
      <c r="I10" s="21">
        <f t="shared" si="2"/>
        <v>53720</v>
      </c>
      <c r="K10" s="69">
        <f>SUMIFS(Spending!F:F,Spending!A:A,'Field Costs'!K$7,Spending!D:D,'Field Costs'!$C10)</f>
        <v>0</v>
      </c>
      <c r="L10" s="21">
        <f>SUMIFS(Spending!F:F,Spending!A:A,'Field Costs'!L$7,Spending!D:D,'Field Costs'!$C10)</f>
        <v>30000</v>
      </c>
      <c r="N10" s="70">
        <f t="shared" si="3"/>
        <v>0</v>
      </c>
      <c r="O10" s="21">
        <f t="shared" si="4"/>
        <v>23720</v>
      </c>
    </row>
    <row r="11" ht="13.5" customHeight="1">
      <c r="A11" s="18" t="s">
        <v>90</v>
      </c>
      <c r="B11" s="62" t="s">
        <v>97</v>
      </c>
      <c r="C11" s="3" t="s">
        <v>59</v>
      </c>
      <c r="E11" s="63"/>
      <c r="F11" s="21">
        <f t="shared" si="1"/>
        <v>0</v>
      </c>
      <c r="G11" s="11"/>
      <c r="H11" s="65">
        <v>4000.0</v>
      </c>
      <c r="I11" s="21">
        <f t="shared" si="2"/>
        <v>53720</v>
      </c>
      <c r="K11" s="69">
        <f>SUMIFS(Spending!F:F,Spending!A:A,'Field Costs'!K$7,Spending!D:D,'Field Costs'!$C11)</f>
        <v>0</v>
      </c>
      <c r="L11" s="21">
        <f>SUMIFS(Spending!F:F,Spending!A:A,'Field Costs'!L$7,Spending!D:D,'Field Costs'!$C11)</f>
        <v>60000</v>
      </c>
      <c r="N11" s="70">
        <f t="shared" si="3"/>
        <v>0</v>
      </c>
      <c r="O11" s="21">
        <f t="shared" si="4"/>
        <v>-6280</v>
      </c>
    </row>
    <row r="12" ht="13.5" customHeight="1">
      <c r="A12" s="18" t="s">
        <v>90</v>
      </c>
      <c r="B12" s="62" t="s">
        <v>98</v>
      </c>
      <c r="C12" s="3" t="s">
        <v>99</v>
      </c>
      <c r="E12" s="65">
        <v>4000.0</v>
      </c>
      <c r="F12" s="21">
        <f t="shared" si="1"/>
        <v>71586.66667</v>
      </c>
      <c r="G12" s="11"/>
      <c r="H12" s="65">
        <v>4000.0</v>
      </c>
      <c r="I12" s="21">
        <f t="shared" si="2"/>
        <v>53720</v>
      </c>
      <c r="K12" s="69">
        <f>SUMIFS(Spending!F:F,Spending!A:A,'Field Costs'!K$7,Spending!D:D,'Field Costs'!$C12)</f>
        <v>0</v>
      </c>
      <c r="L12" s="21">
        <f>SUMIFS(Spending!F:F,Spending!A:A,'Field Costs'!L$7,Spending!D:D,'Field Costs'!$C12)</f>
        <v>0</v>
      </c>
      <c r="N12" s="70">
        <f t="shared" si="3"/>
        <v>71586.66667</v>
      </c>
      <c r="O12" s="21">
        <f t="shared" si="4"/>
        <v>53720</v>
      </c>
    </row>
    <row r="13" ht="13.5" customHeight="1">
      <c r="A13" s="18" t="s">
        <v>90</v>
      </c>
      <c r="B13" s="62" t="s">
        <v>100</v>
      </c>
      <c r="C13" s="3" t="s">
        <v>101</v>
      </c>
      <c r="E13" s="65">
        <v>4000.0</v>
      </c>
      <c r="F13" s="21">
        <f t="shared" si="1"/>
        <v>71586.66667</v>
      </c>
      <c r="G13" s="11"/>
      <c r="H13" s="65">
        <v>4000.0</v>
      </c>
      <c r="I13" s="21">
        <f t="shared" si="2"/>
        <v>53720</v>
      </c>
      <c r="K13" s="69">
        <f>SUMIFS(Spending!F:F,Spending!A:A,'Field Costs'!K$7,Spending!D:D,'Field Costs'!$C13)</f>
        <v>0</v>
      </c>
      <c r="L13" s="21">
        <f>SUMIFS(Spending!F:F,Spending!A:A,'Field Costs'!L$7,Spending!D:D,'Field Costs'!$C13)</f>
        <v>0</v>
      </c>
      <c r="N13" s="70">
        <f t="shared" si="3"/>
        <v>71586.66667</v>
      </c>
      <c r="O13" s="21">
        <f t="shared" si="4"/>
        <v>53720</v>
      </c>
    </row>
    <row r="14" ht="13.5" customHeight="1">
      <c r="A14" s="18" t="s">
        <v>90</v>
      </c>
      <c r="B14" s="62" t="s">
        <v>102</v>
      </c>
      <c r="C14" s="3" t="s">
        <v>103</v>
      </c>
      <c r="E14" s="65">
        <v>4000.0</v>
      </c>
      <c r="F14" s="21">
        <f t="shared" si="1"/>
        <v>71586.66667</v>
      </c>
      <c r="G14" s="11"/>
      <c r="H14" s="65">
        <v>4000.0</v>
      </c>
      <c r="I14" s="21">
        <f t="shared" si="2"/>
        <v>53720</v>
      </c>
      <c r="K14" s="69">
        <f>SUMIFS(Spending!F:F,Spending!A:A,'Field Costs'!K$7,Spending!D:D,'Field Costs'!$C14)</f>
        <v>0</v>
      </c>
      <c r="L14" s="21">
        <f>SUMIFS(Spending!F:F,Spending!A:A,'Field Costs'!L$7,Spending!D:D,'Field Costs'!$C14)</f>
        <v>0</v>
      </c>
      <c r="N14" s="70">
        <f t="shared" si="3"/>
        <v>71586.66667</v>
      </c>
      <c r="O14" s="21">
        <f t="shared" si="4"/>
        <v>53720</v>
      </c>
    </row>
    <row r="15" ht="13.5" customHeight="1">
      <c r="A15" s="18" t="s">
        <v>90</v>
      </c>
      <c r="B15" s="62" t="s">
        <v>105</v>
      </c>
      <c r="C15" s="3" t="s">
        <v>13</v>
      </c>
      <c r="E15" s="65">
        <v>4000.0</v>
      </c>
      <c r="F15" s="21">
        <f t="shared" si="1"/>
        <v>71586.66667</v>
      </c>
      <c r="G15" s="11"/>
      <c r="H15" s="65">
        <v>4000.0</v>
      </c>
      <c r="I15" s="21">
        <f t="shared" si="2"/>
        <v>53720</v>
      </c>
      <c r="K15" s="69">
        <f>SUMIFS(Spending!F:F,Spending!A:A,'Field Costs'!K$7,Spending!D:D,'Field Costs'!$C15)</f>
        <v>76000</v>
      </c>
      <c r="L15" s="21">
        <f>SUMIFS(Spending!F:F,Spending!A:A,'Field Costs'!L$7,Spending!D:D,'Field Costs'!$C15)</f>
        <v>0</v>
      </c>
      <c r="N15" s="70">
        <f t="shared" si="3"/>
        <v>-4413.333333</v>
      </c>
      <c r="O15" s="21">
        <f t="shared" si="4"/>
        <v>53720</v>
      </c>
    </row>
    <row r="16" ht="13.5" customHeight="1">
      <c r="A16" s="18" t="s">
        <v>90</v>
      </c>
      <c r="B16" s="62" t="s">
        <v>106</v>
      </c>
      <c r="C16" s="3" t="s">
        <v>107</v>
      </c>
      <c r="E16" s="65">
        <v>4000.0</v>
      </c>
      <c r="F16" s="21">
        <f t="shared" si="1"/>
        <v>71586.66667</v>
      </c>
      <c r="G16" s="11"/>
      <c r="H16" s="65">
        <v>4000.0</v>
      </c>
      <c r="I16" s="21">
        <f t="shared" si="2"/>
        <v>53720</v>
      </c>
      <c r="K16" s="69">
        <f>SUMIFS(Spending!F:F,Spending!A:A,'Field Costs'!K$7,Spending!D:D,'Field Costs'!$C16)</f>
        <v>0</v>
      </c>
      <c r="L16" s="21">
        <f>SUMIFS(Spending!F:F,Spending!A:A,'Field Costs'!L$7,Spending!D:D,'Field Costs'!$C16)</f>
        <v>0</v>
      </c>
      <c r="N16" s="70">
        <f t="shared" si="3"/>
        <v>71586.66667</v>
      </c>
      <c r="O16" s="21">
        <f t="shared" si="4"/>
        <v>53720</v>
      </c>
    </row>
    <row r="17" ht="13.5" customHeight="1">
      <c r="A17" s="18" t="s">
        <v>90</v>
      </c>
      <c r="B17" s="62" t="s">
        <v>109</v>
      </c>
      <c r="C17" s="3" t="s">
        <v>110</v>
      </c>
      <c r="E17" s="65">
        <v>4000.0</v>
      </c>
      <c r="F17" s="21">
        <f t="shared" si="1"/>
        <v>71586.66667</v>
      </c>
      <c r="G17" s="11"/>
      <c r="H17" s="65">
        <v>4000.0</v>
      </c>
      <c r="I17" s="21">
        <f t="shared" si="2"/>
        <v>53720</v>
      </c>
      <c r="K17" s="69">
        <f>SUMIFS(Spending!F:F,Spending!A:A,'Field Costs'!K$7,Spending!D:D,'Field Costs'!$C17)</f>
        <v>0</v>
      </c>
      <c r="L17" s="21">
        <f>SUMIFS(Spending!F:F,Spending!A:A,'Field Costs'!L$7,Spending!D:D,'Field Costs'!$C17)</f>
        <v>0</v>
      </c>
      <c r="N17" s="70">
        <f t="shared" si="3"/>
        <v>71586.66667</v>
      </c>
      <c r="O17" s="21">
        <f t="shared" si="4"/>
        <v>53720</v>
      </c>
    </row>
    <row r="18" ht="13.5" customHeight="1">
      <c r="A18" s="18" t="s">
        <v>90</v>
      </c>
      <c r="B18" s="62" t="s">
        <v>113</v>
      </c>
      <c r="C18" s="3" t="s">
        <v>114</v>
      </c>
      <c r="E18" s="65">
        <v>4000.0</v>
      </c>
      <c r="F18" s="21">
        <f t="shared" si="1"/>
        <v>71586.66667</v>
      </c>
      <c r="G18" s="11"/>
      <c r="H18" s="65">
        <v>4000.0</v>
      </c>
      <c r="I18" s="21">
        <f t="shared" si="2"/>
        <v>53720</v>
      </c>
      <c r="K18" s="69">
        <f>SUMIFS(Spending!F:F,Spending!A:A,'Field Costs'!K$7,Spending!D:D,'Field Costs'!$C18)</f>
        <v>0</v>
      </c>
      <c r="L18" s="21">
        <f>SUMIFS(Spending!F:F,Spending!A:A,'Field Costs'!L$7,Spending!D:D,'Field Costs'!$C18)</f>
        <v>0</v>
      </c>
      <c r="N18" s="70">
        <f t="shared" si="3"/>
        <v>71586.66667</v>
      </c>
      <c r="O18" s="21">
        <f t="shared" si="4"/>
        <v>53720</v>
      </c>
    </row>
    <row r="19" ht="13.5" customHeight="1">
      <c r="A19" s="18" t="s">
        <v>90</v>
      </c>
      <c r="B19" s="62" t="s">
        <v>117</v>
      </c>
      <c r="C19" s="3" t="s">
        <v>118</v>
      </c>
      <c r="E19" s="65">
        <v>4000.0</v>
      </c>
      <c r="F19" s="21">
        <f t="shared" si="1"/>
        <v>71586.66667</v>
      </c>
      <c r="G19" s="11"/>
      <c r="H19" s="65">
        <v>4000.0</v>
      </c>
      <c r="I19" s="21">
        <f t="shared" si="2"/>
        <v>53720</v>
      </c>
      <c r="K19" s="69">
        <f>SUMIFS(Spending!F:F,Spending!A:A,'Field Costs'!K$7,Spending!D:D,'Field Costs'!$C19)</f>
        <v>0</v>
      </c>
      <c r="L19" s="21">
        <f>SUMIFS(Spending!F:F,Spending!A:A,'Field Costs'!L$7,Spending!D:D,'Field Costs'!$C19)</f>
        <v>0</v>
      </c>
      <c r="N19" s="70">
        <f t="shared" si="3"/>
        <v>71586.66667</v>
      </c>
      <c r="O19" s="21">
        <f t="shared" si="4"/>
        <v>53720</v>
      </c>
    </row>
    <row r="20" ht="13.5" customHeight="1">
      <c r="A20" s="18" t="s">
        <v>90</v>
      </c>
      <c r="B20" s="62" t="s">
        <v>121</v>
      </c>
      <c r="C20" s="3" t="s">
        <v>122</v>
      </c>
      <c r="E20" s="65">
        <v>4000.0</v>
      </c>
      <c r="F20" s="21">
        <f t="shared" si="1"/>
        <v>71586.66667</v>
      </c>
      <c r="G20" s="11"/>
      <c r="H20" s="65">
        <v>0.0</v>
      </c>
      <c r="I20" s="21">
        <f t="shared" si="2"/>
        <v>0</v>
      </c>
      <c r="K20" s="69">
        <f>SUMIFS(Spending!F:F,Spending!A:A,'Field Costs'!K$7,Spending!D:D,'Field Costs'!$C20)</f>
        <v>0</v>
      </c>
      <c r="L20" s="21">
        <f>SUMIFS(Spending!F:F,Spending!A:A,'Field Costs'!L$7,Spending!D:D,'Field Costs'!$C20)</f>
        <v>0</v>
      </c>
      <c r="N20" s="70">
        <f t="shared" si="3"/>
        <v>71586.66667</v>
      </c>
      <c r="O20" s="21">
        <f t="shared" si="4"/>
        <v>0</v>
      </c>
    </row>
    <row r="21" ht="13.5" customHeight="1">
      <c r="A21" s="18" t="s">
        <v>90</v>
      </c>
      <c r="B21" s="62" t="s">
        <v>125</v>
      </c>
      <c r="C21" s="3" t="s">
        <v>126</v>
      </c>
      <c r="E21" s="65">
        <v>4000.0</v>
      </c>
      <c r="F21" s="21">
        <f t="shared" si="1"/>
        <v>71586.66667</v>
      </c>
      <c r="G21" s="11"/>
      <c r="H21" s="65">
        <v>0.0</v>
      </c>
      <c r="I21" s="21">
        <f t="shared" si="2"/>
        <v>0</v>
      </c>
      <c r="K21" s="69">
        <f>SUMIFS(Spending!F:F,Spending!A:A,'Field Costs'!K$7,Spending!D:D,'Field Costs'!$C21)</f>
        <v>0</v>
      </c>
      <c r="L21" s="21">
        <f>SUMIFS(Spending!F:F,Spending!A:A,'Field Costs'!L$7,Spending!D:D,'Field Costs'!$C21)</f>
        <v>0</v>
      </c>
      <c r="N21" s="70">
        <f t="shared" si="3"/>
        <v>71586.66667</v>
      </c>
      <c r="O21" s="21">
        <f t="shared" si="4"/>
        <v>0</v>
      </c>
    </row>
    <row r="22" ht="13.5" customHeight="1">
      <c r="A22" s="18" t="s">
        <v>90</v>
      </c>
      <c r="B22" s="62" t="s">
        <v>131</v>
      </c>
      <c r="C22" s="3" t="s">
        <v>132</v>
      </c>
      <c r="E22" s="65">
        <v>0.0</v>
      </c>
      <c r="F22" s="21">
        <f t="shared" si="1"/>
        <v>0</v>
      </c>
      <c r="G22" s="11"/>
      <c r="H22" s="65">
        <v>4000.0</v>
      </c>
      <c r="I22" s="21">
        <f t="shared" si="2"/>
        <v>53720</v>
      </c>
      <c r="K22" s="69">
        <f>SUMIFS(Spending!F:F,Spending!A:A,'Field Costs'!K$7,Spending!D:D,'Field Costs'!$C22)</f>
        <v>0</v>
      </c>
      <c r="L22" s="21">
        <f>SUMIFS(Spending!F:F,Spending!A:A,'Field Costs'!L$7,Spending!D:D,'Field Costs'!$C22)</f>
        <v>0</v>
      </c>
      <c r="N22" s="70">
        <f t="shared" si="3"/>
        <v>0</v>
      </c>
      <c r="O22" s="21">
        <f t="shared" si="4"/>
        <v>53720</v>
      </c>
    </row>
    <row r="23" ht="13.5" customHeight="1">
      <c r="A23" s="18" t="s">
        <v>90</v>
      </c>
      <c r="B23" s="62" t="s">
        <v>135</v>
      </c>
      <c r="C23" s="3" t="s">
        <v>136</v>
      </c>
      <c r="E23" s="65">
        <v>4000.0</v>
      </c>
      <c r="F23" s="21">
        <f t="shared" si="1"/>
        <v>71586.66667</v>
      </c>
      <c r="G23" s="11"/>
      <c r="H23" s="65">
        <v>4000.0</v>
      </c>
      <c r="I23" s="21">
        <f t="shared" si="2"/>
        <v>53720</v>
      </c>
      <c r="K23" s="69">
        <f>SUMIFS(Spending!F:F,Spending!A:A,'Field Costs'!K$7,Spending!D:D,'Field Costs'!$C23)</f>
        <v>0</v>
      </c>
      <c r="L23" s="21">
        <f>SUMIFS(Spending!F:F,Spending!A:A,'Field Costs'!L$7,Spending!D:D,'Field Costs'!$C23)</f>
        <v>0</v>
      </c>
      <c r="N23" s="70">
        <f t="shared" si="3"/>
        <v>71586.66667</v>
      </c>
      <c r="O23" s="21">
        <f t="shared" si="4"/>
        <v>53720</v>
      </c>
    </row>
    <row r="24" ht="13.5" customHeight="1">
      <c r="A24" s="18" t="s">
        <v>90</v>
      </c>
      <c r="B24" s="62" t="s">
        <v>139</v>
      </c>
      <c r="C24" s="3" t="s">
        <v>140</v>
      </c>
      <c r="E24" s="65">
        <v>4000.0</v>
      </c>
      <c r="F24" s="21">
        <f t="shared" si="1"/>
        <v>71586.66667</v>
      </c>
      <c r="G24" s="11"/>
      <c r="H24" s="65">
        <v>4000.0</v>
      </c>
      <c r="I24" s="21">
        <f t="shared" si="2"/>
        <v>53720</v>
      </c>
      <c r="K24" s="69">
        <f>SUMIFS(Spending!F:F,Spending!A:A,'Field Costs'!K$7,Spending!D:D,'Field Costs'!$C24)</f>
        <v>0</v>
      </c>
      <c r="L24" s="21">
        <f>SUMIFS(Spending!F:F,Spending!A:A,'Field Costs'!L$7,Spending!D:D,'Field Costs'!$C24)</f>
        <v>0</v>
      </c>
      <c r="N24" s="70">
        <f t="shared" si="3"/>
        <v>71586.66667</v>
      </c>
      <c r="O24" s="21">
        <f t="shared" si="4"/>
        <v>53720</v>
      </c>
    </row>
    <row r="25" ht="13.5" customHeight="1">
      <c r="A25" s="18" t="s">
        <v>90</v>
      </c>
      <c r="B25" s="62" t="s">
        <v>143</v>
      </c>
      <c r="C25" s="3" t="s">
        <v>144</v>
      </c>
      <c r="E25" s="65">
        <v>4000.0</v>
      </c>
      <c r="F25" s="21">
        <f t="shared" si="1"/>
        <v>71586.66667</v>
      </c>
      <c r="G25" s="11"/>
      <c r="H25" s="65">
        <v>4000.0</v>
      </c>
      <c r="I25" s="21">
        <f t="shared" si="2"/>
        <v>53720</v>
      </c>
      <c r="K25" s="69">
        <f>SUMIFS(Spending!F:F,Spending!A:A,'Field Costs'!K$7,Spending!D:D,'Field Costs'!$C25)</f>
        <v>0</v>
      </c>
      <c r="L25" s="21">
        <f>SUMIFS(Spending!F:F,Spending!A:A,'Field Costs'!L$7,Spending!D:D,'Field Costs'!$C25)</f>
        <v>0</v>
      </c>
      <c r="N25" s="70">
        <f t="shared" si="3"/>
        <v>71586.66667</v>
      </c>
      <c r="O25" s="21">
        <f t="shared" si="4"/>
        <v>53720</v>
      </c>
    </row>
    <row r="26" ht="13.5" customHeight="1">
      <c r="A26" s="18" t="s">
        <v>90</v>
      </c>
      <c r="B26" s="62" t="s">
        <v>149</v>
      </c>
      <c r="C26" s="3" t="s">
        <v>150</v>
      </c>
      <c r="E26" s="65">
        <v>4000.0</v>
      </c>
      <c r="F26" s="21">
        <f t="shared" si="1"/>
        <v>71586.66667</v>
      </c>
      <c r="G26" s="11"/>
      <c r="H26" s="65">
        <v>4000.0</v>
      </c>
      <c r="I26" s="21">
        <f t="shared" si="2"/>
        <v>53720</v>
      </c>
      <c r="K26" s="69">
        <f>SUMIFS(Spending!F:F,Spending!A:A,'Field Costs'!K$7,Spending!D:D,'Field Costs'!$C26)</f>
        <v>0</v>
      </c>
      <c r="L26" s="21">
        <f>SUMIFS(Spending!F:F,Spending!A:A,'Field Costs'!L$7,Spending!D:D,'Field Costs'!$C26)</f>
        <v>0</v>
      </c>
      <c r="N26" s="70">
        <f t="shared" si="3"/>
        <v>71586.66667</v>
      </c>
      <c r="O26" s="21">
        <f t="shared" si="4"/>
        <v>53720</v>
      </c>
    </row>
    <row r="27" ht="13.5" customHeight="1">
      <c r="A27" s="18" t="s">
        <v>90</v>
      </c>
      <c r="B27" s="62" t="s">
        <v>155</v>
      </c>
      <c r="C27" s="3" t="s">
        <v>156</v>
      </c>
      <c r="E27" s="65">
        <v>4000.0</v>
      </c>
      <c r="F27" s="21">
        <f t="shared" si="1"/>
        <v>71586.66667</v>
      </c>
      <c r="G27" s="11"/>
      <c r="H27" s="65">
        <v>4000.0</v>
      </c>
      <c r="I27" s="21">
        <f t="shared" si="2"/>
        <v>53720</v>
      </c>
      <c r="K27" s="69">
        <f>SUMIFS(Spending!F:F,Spending!A:A,'Field Costs'!K$7,Spending!D:D,'Field Costs'!$C27)</f>
        <v>0</v>
      </c>
      <c r="L27" s="21">
        <f>SUMIFS(Spending!F:F,Spending!A:A,'Field Costs'!L$7,Spending!D:D,'Field Costs'!$C27)</f>
        <v>0</v>
      </c>
      <c r="N27" s="70">
        <f t="shared" si="3"/>
        <v>71586.66667</v>
      </c>
      <c r="O27" s="21">
        <f t="shared" si="4"/>
        <v>53720</v>
      </c>
    </row>
    <row r="28" ht="13.5" customHeight="1">
      <c r="A28" s="18" t="s">
        <v>90</v>
      </c>
      <c r="B28" s="62" t="s">
        <v>159</v>
      </c>
      <c r="C28" s="3" t="s">
        <v>160</v>
      </c>
      <c r="E28" s="65">
        <v>4000.0</v>
      </c>
      <c r="F28" s="21">
        <f t="shared" si="1"/>
        <v>71586.66667</v>
      </c>
      <c r="G28" s="11"/>
      <c r="H28" s="65">
        <v>4000.0</v>
      </c>
      <c r="I28" s="21">
        <f t="shared" si="2"/>
        <v>53720</v>
      </c>
      <c r="K28" s="69">
        <f>SUMIFS(Spending!F:F,Spending!A:A,'Field Costs'!K$7,Spending!D:D,'Field Costs'!$C28)</f>
        <v>0</v>
      </c>
      <c r="L28" s="21">
        <f>SUMIFS(Spending!F:F,Spending!A:A,'Field Costs'!L$7,Spending!D:D,'Field Costs'!$C28)</f>
        <v>0</v>
      </c>
      <c r="N28" s="70">
        <f t="shared" si="3"/>
        <v>71586.66667</v>
      </c>
      <c r="O28" s="21">
        <f t="shared" si="4"/>
        <v>53720</v>
      </c>
    </row>
    <row r="29" ht="13.5" customHeight="1">
      <c r="A29" s="18" t="s">
        <v>90</v>
      </c>
      <c r="B29" s="62" t="s">
        <v>161</v>
      </c>
      <c r="C29" s="3" t="s">
        <v>162</v>
      </c>
      <c r="E29" s="65">
        <v>4000.0</v>
      </c>
      <c r="F29" s="21">
        <f t="shared" si="1"/>
        <v>71586.66667</v>
      </c>
      <c r="G29" s="11"/>
      <c r="H29" s="65">
        <v>4000.0</v>
      </c>
      <c r="I29" s="21">
        <f t="shared" si="2"/>
        <v>53720</v>
      </c>
      <c r="K29" s="69">
        <f>SUMIFS(Spending!F:F,Spending!A:A,'Field Costs'!K$7,Spending!D:D,'Field Costs'!$C29)</f>
        <v>0</v>
      </c>
      <c r="L29" s="21">
        <f>SUMIFS(Spending!F:F,Spending!A:A,'Field Costs'!L$7,Spending!D:D,'Field Costs'!$C29)</f>
        <v>0</v>
      </c>
      <c r="N29" s="70">
        <f t="shared" si="3"/>
        <v>71586.66667</v>
      </c>
      <c r="O29" s="21">
        <f t="shared" si="4"/>
        <v>53720</v>
      </c>
    </row>
    <row r="30" ht="13.5" customHeight="1">
      <c r="A30" s="18" t="s">
        <v>90</v>
      </c>
      <c r="B30" s="62" t="s">
        <v>163</v>
      </c>
      <c r="C30" s="3" t="s">
        <v>164</v>
      </c>
      <c r="E30" s="65">
        <v>4000.0</v>
      </c>
      <c r="F30" s="21">
        <f t="shared" si="1"/>
        <v>71586.66667</v>
      </c>
      <c r="G30" s="11"/>
      <c r="H30" s="65">
        <v>4000.0</v>
      </c>
      <c r="I30" s="21">
        <f t="shared" si="2"/>
        <v>53720</v>
      </c>
      <c r="K30" s="69">
        <f>SUMIFS(Spending!F:F,Spending!A:A,'Field Costs'!K$7,Spending!D:D,'Field Costs'!$C30)</f>
        <v>0</v>
      </c>
      <c r="L30" s="21">
        <f>SUMIFS(Spending!F:F,Spending!A:A,'Field Costs'!L$7,Spending!D:D,'Field Costs'!$C30)</f>
        <v>0</v>
      </c>
      <c r="N30" s="70">
        <f t="shared" si="3"/>
        <v>71586.66667</v>
      </c>
      <c r="O30" s="21">
        <f t="shared" si="4"/>
        <v>53720</v>
      </c>
    </row>
    <row r="31" ht="13.5" customHeight="1">
      <c r="A31" s="18" t="s">
        <v>90</v>
      </c>
      <c r="B31" s="62" t="s">
        <v>165</v>
      </c>
      <c r="C31" s="3" t="s">
        <v>166</v>
      </c>
      <c r="E31" s="65">
        <v>4000.0</v>
      </c>
      <c r="F31" s="21">
        <f t="shared" si="1"/>
        <v>71586.66667</v>
      </c>
      <c r="G31" s="11"/>
      <c r="H31" s="65">
        <v>0.0</v>
      </c>
      <c r="I31" s="21">
        <f t="shared" si="2"/>
        <v>0</v>
      </c>
      <c r="K31" s="69">
        <f>SUMIFS(Spending!F:F,Spending!A:A,'Field Costs'!K$7,Spending!D:D,'Field Costs'!$C31)</f>
        <v>0</v>
      </c>
      <c r="L31" s="21">
        <f>SUMIFS(Spending!F:F,Spending!A:A,'Field Costs'!L$7,Spending!D:D,'Field Costs'!$C31)</f>
        <v>0</v>
      </c>
      <c r="N31" s="70">
        <f t="shared" si="3"/>
        <v>71586.66667</v>
      </c>
      <c r="O31" s="21">
        <f t="shared" si="4"/>
        <v>0</v>
      </c>
    </row>
    <row r="32" ht="13.5" customHeight="1">
      <c r="A32" s="18" t="s">
        <v>90</v>
      </c>
      <c r="B32" s="62" t="s">
        <v>167</v>
      </c>
      <c r="C32" s="3" t="s">
        <v>168</v>
      </c>
      <c r="E32" s="114">
        <v>4000.0</v>
      </c>
      <c r="F32" s="115">
        <f t="shared" si="1"/>
        <v>71586.66667</v>
      </c>
      <c r="G32" s="116"/>
      <c r="H32" s="114">
        <v>0.0</v>
      </c>
      <c r="I32" s="115">
        <f t="shared" si="2"/>
        <v>0</v>
      </c>
      <c r="K32" s="117">
        <f>SUMIFS(Spending!F:F,Spending!A:A,'Field Costs'!K$7,Spending!D:D,'Field Costs'!$C32)</f>
        <v>0</v>
      </c>
      <c r="L32" s="115">
        <f>SUMIFS(Spending!F:F,Spending!A:A,'Field Costs'!L$7,Spending!D:D,'Field Costs'!$C32)</f>
        <v>0</v>
      </c>
      <c r="N32" s="118">
        <f t="shared" si="3"/>
        <v>71586.66667</v>
      </c>
      <c r="O32" s="115">
        <f t="shared" si="4"/>
        <v>0</v>
      </c>
    </row>
    <row r="33" ht="12.75" customHeight="1">
      <c r="C33" s="11"/>
      <c r="E33" s="14"/>
    </row>
    <row r="34" ht="13.5" customHeight="1">
      <c r="A34" s="97"/>
      <c r="B34" s="119" t="s">
        <v>128</v>
      </c>
      <c r="C34" s="120" t="s">
        <v>87</v>
      </c>
      <c r="D34" s="97"/>
      <c r="F34" s="106">
        <f>SUM(F9:F32)</f>
        <v>1431733.333</v>
      </c>
      <c r="G34" s="106"/>
      <c r="I34" s="106">
        <f>SUM(I9:I32)</f>
        <v>1074400</v>
      </c>
      <c r="J34" s="106"/>
      <c r="K34" s="106">
        <f t="shared" ref="K34:L34" si="5">SUM(K9:K32)</f>
        <v>76000</v>
      </c>
      <c r="L34" s="106">
        <f t="shared" si="5"/>
        <v>140452</v>
      </c>
      <c r="M34" s="106"/>
      <c r="N34" s="121">
        <f t="shared" ref="N34:O34" si="6">SUM(N9:N32)</f>
        <v>1355733.333</v>
      </c>
      <c r="O34" s="122">
        <f t="shared" si="6"/>
        <v>933948</v>
      </c>
      <c r="P34" s="97"/>
      <c r="Q34" s="97"/>
      <c r="R34" s="97"/>
      <c r="S34" s="97"/>
      <c r="T34" s="97"/>
      <c r="U34" s="97"/>
      <c r="V34" s="97"/>
      <c r="W34" s="97"/>
      <c r="X34" s="97"/>
      <c r="Y34" s="97"/>
      <c r="Z34" s="97"/>
    </row>
    <row r="35" ht="12.75" customHeight="1">
      <c r="C35" s="120" t="s">
        <v>11</v>
      </c>
      <c r="E35" s="106">
        <f>SUM(E9:E32)</f>
        <v>80000</v>
      </c>
      <c r="N35" s="121">
        <f>N34/C1</f>
        <v>75753.39914</v>
      </c>
      <c r="O35" s="122"/>
    </row>
    <row r="36" ht="12.75" customHeight="1">
      <c r="C36" s="120" t="s">
        <v>14</v>
      </c>
      <c r="E36" s="14"/>
      <c r="F36" s="14"/>
      <c r="H36" s="106">
        <f>SUM(H9:H32)</f>
        <v>80000</v>
      </c>
      <c r="N36" s="121"/>
      <c r="O36" s="122">
        <f>O34/C2</f>
        <v>69541.92107</v>
      </c>
    </row>
    <row r="37" ht="12.75" customHeight="1">
      <c r="C37" s="11"/>
      <c r="E37" s="14"/>
    </row>
    <row r="38" ht="12.75" customHeight="1">
      <c r="C38" s="11"/>
      <c r="E38" s="14"/>
    </row>
    <row r="39" ht="12.75" customHeight="1">
      <c r="C39" s="11"/>
      <c r="E39" s="14"/>
    </row>
    <row r="40" ht="12.75" customHeight="1">
      <c r="C40" s="11"/>
      <c r="E40" s="14"/>
    </row>
    <row r="41" ht="12.75" customHeight="1">
      <c r="C41" s="11"/>
      <c r="E41" s="14"/>
    </row>
    <row r="42" ht="12.75" customHeight="1">
      <c r="C42" s="11"/>
      <c r="E42" s="14"/>
    </row>
    <row r="43" ht="12.75" customHeight="1">
      <c r="C43" s="11"/>
      <c r="E43" s="14"/>
    </row>
    <row r="44" ht="12.75" customHeight="1">
      <c r="C44" s="11"/>
      <c r="E44" s="14"/>
    </row>
    <row r="45" ht="12.75" customHeight="1">
      <c r="C45" s="11"/>
      <c r="E45" s="14"/>
    </row>
    <row r="46" ht="12.75" customHeight="1">
      <c r="C46" s="11"/>
      <c r="E46" s="14"/>
    </row>
    <row r="47" ht="12.75" customHeight="1">
      <c r="C47" s="11"/>
      <c r="E47" s="14"/>
    </row>
    <row r="48" ht="12.75" customHeight="1">
      <c r="C48" s="11"/>
      <c r="E48" s="14"/>
    </row>
    <row r="49" ht="12.75" customHeight="1">
      <c r="C49" s="11"/>
      <c r="E49" s="14"/>
    </row>
    <row r="50" ht="12.75" customHeight="1">
      <c r="C50" s="11"/>
      <c r="E50" s="14"/>
    </row>
    <row r="51" ht="12.75" customHeight="1">
      <c r="C51" s="11"/>
      <c r="E51" s="14"/>
    </row>
    <row r="52" ht="12.75" customHeight="1">
      <c r="C52" s="11"/>
      <c r="E52" s="14"/>
    </row>
    <row r="53" ht="12.75" customHeight="1">
      <c r="C53" s="11"/>
      <c r="E53" s="14"/>
    </row>
    <row r="54" ht="12.75" customHeight="1">
      <c r="C54" s="11"/>
      <c r="E54" s="14"/>
    </row>
    <row r="55" ht="12.75" customHeight="1">
      <c r="C55" s="11"/>
      <c r="E55" s="14"/>
    </row>
    <row r="56" ht="12.75" customHeight="1">
      <c r="C56" s="11"/>
      <c r="E56" s="14"/>
    </row>
    <row r="57" ht="12.75" customHeight="1">
      <c r="C57" s="11"/>
      <c r="E57" s="14"/>
    </row>
    <row r="58" ht="12.75" customHeight="1">
      <c r="C58" s="11"/>
      <c r="E58" s="14"/>
    </row>
    <row r="59" ht="12.75" customHeight="1">
      <c r="C59" s="11"/>
      <c r="E59" s="14"/>
    </row>
    <row r="60" ht="12.75" customHeight="1">
      <c r="C60" s="11"/>
      <c r="E60" s="14"/>
    </row>
    <row r="61" ht="12.75" customHeight="1">
      <c r="C61" s="11"/>
      <c r="E61" s="14"/>
    </row>
    <row r="62" ht="12.75" customHeight="1">
      <c r="C62" s="11"/>
      <c r="E62" s="14"/>
    </row>
    <row r="63" ht="12.75" customHeight="1">
      <c r="C63" s="11"/>
      <c r="E63" s="14"/>
    </row>
    <row r="64" ht="12.75" customHeight="1">
      <c r="C64" s="11"/>
      <c r="E64" s="14"/>
    </row>
    <row r="65" ht="12.75" customHeight="1">
      <c r="C65" s="11"/>
      <c r="E65" s="14"/>
    </row>
    <row r="66" ht="12.75" customHeight="1">
      <c r="C66" s="11"/>
      <c r="E66" s="14"/>
    </row>
    <row r="67" ht="12.75" customHeight="1">
      <c r="C67" s="11"/>
      <c r="E67" s="14"/>
    </row>
    <row r="68" ht="12.75" customHeight="1">
      <c r="C68" s="11"/>
      <c r="E68" s="14"/>
    </row>
    <row r="69" ht="12.75" customHeight="1">
      <c r="C69" s="11"/>
      <c r="E69" s="14"/>
    </row>
    <row r="70" ht="12.75" customHeight="1">
      <c r="C70" s="11"/>
      <c r="E70" s="14"/>
    </row>
    <row r="71" ht="12.75" customHeight="1">
      <c r="C71" s="11"/>
      <c r="E71" s="14"/>
    </row>
    <row r="72" ht="12.75" customHeight="1">
      <c r="C72" s="11"/>
      <c r="E72" s="14"/>
    </row>
    <row r="73" ht="12.75" customHeight="1">
      <c r="C73" s="11"/>
      <c r="E73" s="14"/>
    </row>
    <row r="74" ht="12.75" customHeight="1">
      <c r="C74" s="11"/>
      <c r="E74" s="14"/>
    </row>
    <row r="75" ht="12.75" customHeight="1">
      <c r="C75" s="11"/>
      <c r="E75" s="14"/>
    </row>
    <row r="76" ht="12.75" customHeight="1">
      <c r="C76" s="11"/>
      <c r="E76" s="14"/>
    </row>
    <row r="77" ht="12.75" customHeight="1">
      <c r="C77" s="11"/>
      <c r="E77" s="14"/>
    </row>
    <row r="78" ht="12.75" customHeight="1">
      <c r="C78" s="11"/>
      <c r="E78" s="14"/>
    </row>
    <row r="79" ht="12.75" customHeight="1">
      <c r="C79" s="11"/>
      <c r="E79" s="14"/>
    </row>
    <row r="80" ht="12.75" customHeight="1">
      <c r="C80" s="11"/>
      <c r="E80" s="14"/>
    </row>
    <row r="81" ht="12.75" customHeight="1">
      <c r="C81" s="11"/>
      <c r="E81" s="14"/>
    </row>
    <row r="82" ht="12.75" customHeight="1">
      <c r="C82" s="11"/>
      <c r="E82" s="14"/>
    </row>
    <row r="83" ht="12.75" customHeight="1">
      <c r="C83" s="11"/>
      <c r="E83" s="14"/>
    </row>
    <row r="84" ht="12.75" customHeight="1">
      <c r="C84" s="11"/>
      <c r="E84" s="14"/>
    </row>
    <row r="85" ht="12.75" customHeight="1">
      <c r="C85" s="11"/>
      <c r="E85" s="14"/>
    </row>
    <row r="86" ht="12.75" customHeight="1">
      <c r="C86" s="11"/>
      <c r="E86" s="14"/>
    </row>
    <row r="87" ht="12.75" customHeight="1">
      <c r="C87" s="11"/>
      <c r="E87" s="14"/>
    </row>
    <row r="88" ht="12.75" customHeight="1">
      <c r="C88" s="11"/>
      <c r="E88" s="14"/>
    </row>
    <row r="89" ht="12.75" customHeight="1">
      <c r="C89" s="11"/>
      <c r="E89" s="14"/>
    </row>
    <row r="90" ht="12.75" customHeight="1">
      <c r="C90" s="11"/>
      <c r="E90" s="14"/>
    </row>
    <row r="91" ht="12.75" customHeight="1">
      <c r="C91" s="11"/>
      <c r="E91" s="14"/>
    </row>
    <row r="92" ht="12.75" customHeight="1">
      <c r="C92" s="11"/>
      <c r="E92" s="14"/>
    </row>
    <row r="93" ht="12.75" customHeight="1">
      <c r="C93" s="11"/>
      <c r="E93" s="14"/>
    </row>
    <row r="94" ht="12.75" customHeight="1">
      <c r="C94" s="11"/>
      <c r="E94" s="14"/>
    </row>
    <row r="95" ht="12.75" customHeight="1">
      <c r="C95" s="11"/>
      <c r="E95" s="14"/>
    </row>
    <row r="96" ht="12.75" customHeight="1">
      <c r="C96" s="11"/>
      <c r="E96" s="14"/>
    </row>
    <row r="97" ht="12.75" customHeight="1">
      <c r="C97" s="11"/>
      <c r="E97" s="14"/>
    </row>
    <row r="98" ht="12.75" customHeight="1">
      <c r="C98" s="11"/>
      <c r="E98" s="14"/>
    </row>
    <row r="99" ht="12.75" customHeight="1">
      <c r="C99" s="11"/>
      <c r="E99" s="14"/>
    </row>
    <row r="100" ht="12.75" customHeight="1">
      <c r="C100" s="11"/>
      <c r="E100" s="14"/>
    </row>
    <row r="101" ht="12.75" customHeight="1">
      <c r="C101" s="11"/>
      <c r="E101" s="14"/>
    </row>
    <row r="102" ht="12.75" customHeight="1">
      <c r="C102" s="11"/>
      <c r="E102" s="14"/>
    </row>
    <row r="103" ht="12.75" customHeight="1">
      <c r="C103" s="11"/>
      <c r="E103" s="14"/>
    </row>
    <row r="104" ht="12.75" customHeight="1">
      <c r="C104" s="11"/>
      <c r="E104" s="14"/>
    </row>
    <row r="105" ht="12.75" customHeight="1">
      <c r="C105" s="11"/>
      <c r="E105" s="14"/>
    </row>
    <row r="106" ht="12.75" customHeight="1">
      <c r="C106" s="11"/>
      <c r="E106" s="14"/>
    </row>
    <row r="107" ht="12.75" customHeight="1">
      <c r="C107" s="11"/>
      <c r="E107" s="14"/>
    </row>
    <row r="108" ht="12.75" customHeight="1">
      <c r="C108" s="11"/>
      <c r="E108" s="14"/>
    </row>
    <row r="109" ht="12.75" customHeight="1">
      <c r="C109" s="11"/>
      <c r="E109" s="14"/>
    </row>
    <row r="110" ht="12.75" customHeight="1">
      <c r="C110" s="11"/>
      <c r="E110" s="14"/>
    </row>
    <row r="111" ht="12.75" customHeight="1">
      <c r="C111" s="11"/>
      <c r="E111" s="14"/>
    </row>
    <row r="112" ht="12.75" customHeight="1">
      <c r="C112" s="11"/>
      <c r="E112" s="14"/>
    </row>
    <row r="113" ht="12.75" customHeight="1">
      <c r="C113" s="11"/>
      <c r="E113" s="14"/>
    </row>
    <row r="114" ht="12.75" customHeight="1">
      <c r="C114" s="11"/>
      <c r="E114" s="14"/>
    </row>
    <row r="115" ht="12.75" customHeight="1">
      <c r="C115" s="11"/>
      <c r="E115" s="14"/>
    </row>
    <row r="116" ht="12.75" customHeight="1">
      <c r="C116" s="11"/>
      <c r="E116" s="14"/>
    </row>
    <row r="117" ht="12.75" customHeight="1">
      <c r="C117" s="11"/>
      <c r="E117" s="14"/>
    </row>
    <row r="118" ht="12.75" customHeight="1">
      <c r="C118" s="11"/>
      <c r="E118" s="14"/>
    </row>
    <row r="119" ht="12.75" customHeight="1">
      <c r="C119" s="11"/>
      <c r="E119" s="14"/>
    </row>
    <row r="120" ht="12.75" customHeight="1">
      <c r="C120" s="11"/>
      <c r="E120" s="14"/>
    </row>
    <row r="121" ht="12.75" customHeight="1">
      <c r="C121" s="11"/>
      <c r="E121" s="14"/>
    </row>
    <row r="122" ht="12.75" customHeight="1">
      <c r="C122" s="11"/>
      <c r="E122" s="14"/>
    </row>
    <row r="123" ht="12.75" customHeight="1">
      <c r="C123" s="11"/>
      <c r="E123" s="14"/>
    </row>
    <row r="124" ht="12.75" customHeight="1">
      <c r="C124" s="11"/>
      <c r="E124" s="14"/>
    </row>
    <row r="125" ht="12.75" customHeight="1">
      <c r="C125" s="11"/>
      <c r="E125" s="14"/>
    </row>
    <row r="126" ht="12.75" customHeight="1">
      <c r="C126" s="11"/>
      <c r="E126" s="14"/>
    </row>
    <row r="127" ht="12.75" customHeight="1">
      <c r="C127" s="11"/>
      <c r="E127" s="14"/>
    </row>
    <row r="128" ht="12.75" customHeight="1">
      <c r="C128" s="11"/>
      <c r="E128" s="14"/>
    </row>
    <row r="129" ht="12.75" customHeight="1">
      <c r="C129" s="11"/>
      <c r="E129" s="14"/>
    </row>
    <row r="130" ht="12.75" customHeight="1">
      <c r="C130" s="11"/>
      <c r="E130" s="14"/>
    </row>
    <row r="131" ht="12.75" customHeight="1">
      <c r="C131" s="11"/>
      <c r="E131" s="14"/>
    </row>
    <row r="132" ht="12.75" customHeight="1">
      <c r="C132" s="11"/>
      <c r="E132" s="14"/>
    </row>
    <row r="133" ht="12.75" customHeight="1">
      <c r="C133" s="11"/>
      <c r="E133" s="14"/>
    </row>
    <row r="134" ht="12.75" customHeight="1">
      <c r="C134" s="11"/>
      <c r="E134" s="14"/>
    </row>
    <row r="135" ht="12.75" customHeight="1">
      <c r="C135" s="11"/>
      <c r="E135" s="14"/>
    </row>
    <row r="136" ht="12.75" customHeight="1">
      <c r="C136" s="11"/>
      <c r="E136" s="14"/>
    </row>
    <row r="137" ht="12.75" customHeight="1">
      <c r="C137" s="11"/>
      <c r="E137" s="14"/>
    </row>
    <row r="138" ht="12.75" customHeight="1">
      <c r="C138" s="11"/>
      <c r="E138" s="14"/>
    </row>
    <row r="139" ht="12.75" customHeight="1">
      <c r="C139" s="11"/>
      <c r="E139" s="14"/>
    </row>
    <row r="140" ht="12.75" customHeight="1">
      <c r="C140" s="11"/>
      <c r="E140" s="14"/>
    </row>
    <row r="141" ht="12.75" customHeight="1">
      <c r="C141" s="11"/>
      <c r="E141" s="14"/>
    </row>
    <row r="142" ht="12.75" customHeight="1">
      <c r="C142" s="11"/>
      <c r="E142" s="14"/>
    </row>
    <row r="143" ht="12.75" customHeight="1">
      <c r="C143" s="11"/>
      <c r="E143" s="14"/>
    </row>
    <row r="144" ht="12.75" customHeight="1">
      <c r="C144" s="11"/>
      <c r="E144" s="14"/>
    </row>
    <row r="145" ht="12.75" customHeight="1">
      <c r="C145" s="11"/>
      <c r="E145" s="14"/>
    </row>
    <row r="146" ht="12.75" customHeight="1">
      <c r="C146" s="11"/>
      <c r="E146" s="14"/>
    </row>
    <row r="147" ht="12.75" customHeight="1">
      <c r="C147" s="11"/>
      <c r="E147" s="14"/>
    </row>
    <row r="148" ht="12.75" customHeight="1">
      <c r="C148" s="11"/>
      <c r="E148" s="14"/>
    </row>
    <row r="149" ht="12.75" customHeight="1">
      <c r="C149" s="11"/>
      <c r="E149" s="14"/>
    </row>
    <row r="150" ht="12.75" customHeight="1">
      <c r="C150" s="11"/>
      <c r="E150" s="14"/>
    </row>
    <row r="151" ht="12.75" customHeight="1">
      <c r="C151" s="11"/>
      <c r="E151" s="14"/>
    </row>
    <row r="152" ht="12.75" customHeight="1">
      <c r="C152" s="11"/>
      <c r="E152" s="14"/>
    </row>
    <row r="153" ht="12.75" customHeight="1">
      <c r="C153" s="11"/>
      <c r="E153" s="14"/>
    </row>
    <row r="154" ht="12.75" customHeight="1">
      <c r="C154" s="11"/>
      <c r="E154" s="14"/>
    </row>
    <row r="155" ht="12.75" customHeight="1">
      <c r="C155" s="11"/>
      <c r="E155" s="14"/>
    </row>
    <row r="156" ht="12.75" customHeight="1">
      <c r="C156" s="11"/>
      <c r="E156" s="14"/>
    </row>
    <row r="157" ht="12.75" customHeight="1">
      <c r="C157" s="11"/>
      <c r="E157" s="14"/>
    </row>
    <row r="158" ht="12.75" customHeight="1">
      <c r="C158" s="11"/>
      <c r="E158" s="14"/>
    </row>
    <row r="159" ht="12.75" customHeight="1">
      <c r="C159" s="11"/>
      <c r="E159" s="14"/>
    </row>
    <row r="160" ht="12.75" customHeight="1">
      <c r="C160" s="11"/>
      <c r="E160" s="14"/>
    </row>
    <row r="161" ht="12.75" customHeight="1">
      <c r="C161" s="11"/>
      <c r="E161" s="14"/>
    </row>
    <row r="162" ht="12.75" customHeight="1">
      <c r="C162" s="11"/>
      <c r="E162" s="14"/>
    </row>
    <row r="163" ht="12.75" customHeight="1">
      <c r="C163" s="11"/>
      <c r="E163" s="14"/>
    </row>
    <row r="164" ht="12.75" customHeight="1">
      <c r="C164" s="11"/>
      <c r="E164" s="14"/>
    </row>
    <row r="165" ht="12.75" customHeight="1">
      <c r="C165" s="11"/>
      <c r="E165" s="14"/>
    </row>
    <row r="166" ht="12.75" customHeight="1">
      <c r="C166" s="11"/>
      <c r="E166" s="14"/>
    </row>
    <row r="167" ht="12.75" customHeight="1">
      <c r="C167" s="11"/>
      <c r="E167" s="14"/>
    </row>
    <row r="168" ht="12.75" customHeight="1">
      <c r="C168" s="11"/>
      <c r="E168" s="14"/>
    </row>
    <row r="169" ht="12.75" customHeight="1">
      <c r="C169" s="11"/>
      <c r="E169" s="14"/>
    </row>
    <row r="170" ht="12.75" customHeight="1">
      <c r="C170" s="11"/>
      <c r="E170" s="14"/>
    </row>
    <row r="171" ht="12.75" customHeight="1">
      <c r="C171" s="11"/>
      <c r="E171" s="14"/>
    </row>
    <row r="172" ht="12.75" customHeight="1">
      <c r="C172" s="11"/>
      <c r="E172" s="14"/>
    </row>
    <row r="173" ht="12.75" customHeight="1">
      <c r="C173" s="11"/>
      <c r="E173" s="14"/>
    </row>
    <row r="174" ht="12.75" customHeight="1">
      <c r="C174" s="11"/>
      <c r="E174" s="14"/>
    </row>
    <row r="175" ht="12.75" customHeight="1">
      <c r="C175" s="11"/>
      <c r="E175" s="14"/>
    </row>
    <row r="176" ht="12.75" customHeight="1">
      <c r="C176" s="11"/>
      <c r="E176" s="14"/>
    </row>
    <row r="177" ht="12.75" customHeight="1">
      <c r="C177" s="11"/>
      <c r="E177" s="14"/>
    </row>
    <row r="178" ht="12.75" customHeight="1">
      <c r="C178" s="11"/>
      <c r="E178" s="14"/>
    </row>
    <row r="179" ht="12.75" customHeight="1">
      <c r="C179" s="11"/>
      <c r="E179" s="14"/>
    </row>
    <row r="180" ht="12.75" customHeight="1">
      <c r="C180" s="11"/>
      <c r="E180" s="14"/>
    </row>
    <row r="181" ht="12.75" customHeight="1">
      <c r="C181" s="11"/>
      <c r="E181" s="14"/>
    </row>
    <row r="182" ht="12.75" customHeight="1">
      <c r="C182" s="11"/>
      <c r="E182" s="14"/>
    </row>
    <row r="183" ht="12.75" customHeight="1">
      <c r="C183" s="11"/>
      <c r="E183" s="14"/>
    </row>
    <row r="184" ht="12.75" customHeight="1">
      <c r="C184" s="11"/>
      <c r="E184" s="14"/>
    </row>
    <row r="185" ht="12.75" customHeight="1">
      <c r="C185" s="11"/>
      <c r="E185" s="14"/>
    </row>
    <row r="186" ht="12.75" customHeight="1">
      <c r="C186" s="11"/>
      <c r="E186" s="14"/>
    </row>
    <row r="187" ht="12.75" customHeight="1">
      <c r="C187" s="11"/>
      <c r="E187" s="14"/>
    </row>
    <row r="188" ht="12.75" customHeight="1">
      <c r="C188" s="11"/>
      <c r="E188" s="14"/>
    </row>
    <row r="189" ht="12.75" customHeight="1">
      <c r="C189" s="11"/>
      <c r="E189" s="14"/>
    </row>
    <row r="190" ht="12.75" customHeight="1">
      <c r="C190" s="11"/>
      <c r="E190" s="14"/>
    </row>
    <row r="191" ht="12.75" customHeight="1">
      <c r="C191" s="11"/>
      <c r="E191" s="14"/>
    </row>
    <row r="192" ht="12.75" customHeight="1">
      <c r="C192" s="11"/>
      <c r="E192" s="14"/>
    </row>
    <row r="193" ht="12.75" customHeight="1">
      <c r="C193" s="11"/>
      <c r="E193" s="14"/>
    </row>
    <row r="194" ht="12.75" customHeight="1">
      <c r="C194" s="11"/>
      <c r="E194" s="14"/>
    </row>
    <row r="195" ht="12.75" customHeight="1">
      <c r="C195" s="11"/>
      <c r="E195" s="14"/>
    </row>
    <row r="196" ht="12.75" customHeight="1">
      <c r="C196" s="11"/>
      <c r="E196" s="14"/>
    </row>
    <row r="197" ht="12.75" customHeight="1">
      <c r="C197" s="11"/>
      <c r="E197" s="14"/>
    </row>
    <row r="198" ht="12.75" customHeight="1">
      <c r="C198" s="11"/>
      <c r="E198" s="14"/>
    </row>
    <row r="199" ht="12.75" customHeight="1">
      <c r="C199" s="11"/>
      <c r="E199" s="14"/>
    </row>
    <row r="200" ht="12.75" customHeight="1">
      <c r="C200" s="11"/>
      <c r="E200" s="14"/>
    </row>
    <row r="201" ht="12.75" customHeight="1">
      <c r="C201" s="11"/>
      <c r="E201" s="14"/>
    </row>
    <row r="202" ht="12.75" customHeight="1">
      <c r="C202" s="11"/>
      <c r="E202" s="14"/>
    </row>
    <row r="203" ht="12.75" customHeight="1">
      <c r="C203" s="11"/>
      <c r="E203" s="14"/>
    </row>
    <row r="204" ht="12.75" customHeight="1">
      <c r="C204" s="11"/>
      <c r="E204" s="14"/>
    </row>
    <row r="205" ht="12.75" customHeight="1">
      <c r="C205" s="11"/>
      <c r="E205" s="14"/>
    </row>
    <row r="206" ht="12.75" customHeight="1">
      <c r="C206" s="11"/>
      <c r="E206" s="14"/>
    </row>
    <row r="207" ht="12.75" customHeight="1">
      <c r="C207" s="11"/>
      <c r="E207" s="14"/>
    </row>
    <row r="208" ht="12.75" customHeight="1">
      <c r="C208" s="11"/>
      <c r="E208" s="14"/>
    </row>
    <row r="209" ht="12.75" customHeight="1">
      <c r="C209" s="11"/>
      <c r="E209" s="14"/>
    </row>
    <row r="210" ht="12.75" customHeight="1">
      <c r="C210" s="11"/>
      <c r="E210" s="14"/>
    </row>
    <row r="211" ht="12.75" customHeight="1">
      <c r="C211" s="11"/>
      <c r="E211" s="14"/>
    </row>
    <row r="212" ht="12.75" customHeight="1">
      <c r="C212" s="11"/>
      <c r="E212" s="14"/>
    </row>
    <row r="213" ht="12.75" customHeight="1">
      <c r="C213" s="11"/>
      <c r="E213" s="14"/>
    </row>
    <row r="214" ht="12.75" customHeight="1">
      <c r="C214" s="11"/>
      <c r="E214" s="14"/>
    </row>
    <row r="215" ht="12.75" customHeight="1">
      <c r="C215" s="11"/>
      <c r="E215" s="14"/>
    </row>
    <row r="216" ht="12.75" customHeight="1">
      <c r="C216" s="11"/>
      <c r="E216" s="14"/>
    </row>
    <row r="217" ht="12.75" customHeight="1">
      <c r="C217" s="11"/>
      <c r="E217" s="14"/>
    </row>
    <row r="218" ht="12.75" customHeight="1">
      <c r="C218" s="11"/>
      <c r="E218" s="14"/>
    </row>
    <row r="219" ht="12.75" customHeight="1">
      <c r="C219" s="11"/>
      <c r="E219" s="14"/>
    </row>
    <row r="220" ht="12.75" customHeight="1">
      <c r="C220" s="11"/>
      <c r="E220" s="14"/>
    </row>
    <row r="221" ht="12.75" customHeight="1">
      <c r="C221" s="11"/>
      <c r="E221" s="14"/>
    </row>
    <row r="222" ht="12.75" customHeight="1">
      <c r="C222" s="11"/>
      <c r="E222" s="14"/>
    </row>
    <row r="223" ht="12.75" customHeight="1">
      <c r="C223" s="11"/>
      <c r="E223" s="14"/>
    </row>
    <row r="224" ht="12.75" customHeight="1">
      <c r="C224" s="11"/>
      <c r="E224" s="14"/>
    </row>
    <row r="225" ht="12.75" customHeight="1">
      <c r="C225" s="11"/>
      <c r="E225" s="14"/>
    </row>
    <row r="226" ht="12.75" customHeight="1">
      <c r="C226" s="11"/>
      <c r="E226" s="14"/>
    </row>
    <row r="227" ht="12.75" customHeight="1">
      <c r="C227" s="11"/>
      <c r="E227" s="14"/>
    </row>
    <row r="228" ht="12.75" customHeight="1">
      <c r="C228" s="11"/>
      <c r="E228" s="14"/>
    </row>
    <row r="229" ht="12.75" customHeight="1">
      <c r="C229" s="11"/>
      <c r="E229" s="14"/>
    </row>
    <row r="230" ht="12.75" customHeight="1">
      <c r="C230" s="11"/>
      <c r="E230" s="14"/>
    </row>
    <row r="231" ht="12.75" customHeight="1">
      <c r="C231" s="11"/>
      <c r="E231" s="14"/>
    </row>
    <row r="232" ht="12.75" customHeight="1">
      <c r="C232" s="11"/>
      <c r="E232" s="14"/>
    </row>
    <row r="233" ht="12.75" customHeight="1">
      <c r="C233" s="11"/>
      <c r="E233" s="14"/>
    </row>
    <row r="234" ht="12.75" customHeight="1">
      <c r="C234" s="11"/>
      <c r="E234" s="14"/>
    </row>
    <row r="235" ht="12.75" customHeight="1">
      <c r="C235" s="11"/>
      <c r="E235" s="14"/>
    </row>
    <row r="236" ht="12.75" customHeight="1">
      <c r="C236" s="11"/>
      <c r="E236" s="14"/>
    </row>
    <row r="237" ht="12.75" customHeight="1">
      <c r="C237" s="11"/>
      <c r="E237" s="14"/>
    </row>
    <row r="238" ht="12.75" customHeight="1">
      <c r="C238" s="11"/>
      <c r="E238" s="14"/>
    </row>
    <row r="239" ht="12.75" customHeight="1">
      <c r="C239" s="11"/>
      <c r="E239" s="14"/>
    </row>
    <row r="240" ht="12.75" customHeight="1">
      <c r="C240" s="11"/>
      <c r="E240" s="14"/>
    </row>
    <row r="241" ht="12.75" customHeight="1">
      <c r="C241" s="11"/>
      <c r="E241" s="14"/>
    </row>
    <row r="242" ht="12.75" customHeight="1">
      <c r="C242" s="11"/>
      <c r="E242" s="14"/>
    </row>
    <row r="243" ht="12.75" customHeight="1">
      <c r="C243" s="11"/>
      <c r="E243" s="14"/>
    </row>
    <row r="244" ht="12.75" customHeight="1">
      <c r="C244" s="11"/>
      <c r="E244" s="14"/>
    </row>
    <row r="245" ht="12.75" customHeight="1">
      <c r="C245" s="11"/>
      <c r="E245" s="14"/>
    </row>
    <row r="246" ht="12.75" customHeight="1">
      <c r="C246" s="11"/>
      <c r="E246" s="14"/>
    </row>
    <row r="247" ht="12.75" customHeight="1">
      <c r="C247" s="11"/>
      <c r="E247" s="14"/>
    </row>
    <row r="248" ht="12.75" customHeight="1">
      <c r="C248" s="11"/>
      <c r="E248" s="14"/>
    </row>
    <row r="249" ht="12.75" customHeight="1">
      <c r="C249" s="11"/>
      <c r="E249" s="14"/>
    </row>
    <row r="250" ht="12.75" customHeight="1">
      <c r="C250" s="11"/>
      <c r="E250" s="14"/>
    </row>
    <row r="251" ht="12.75" customHeight="1">
      <c r="C251" s="11"/>
      <c r="E251" s="14"/>
    </row>
    <row r="252" ht="12.75" customHeight="1">
      <c r="C252" s="11"/>
      <c r="E252" s="14"/>
    </row>
    <row r="253" ht="12.75" customHeight="1">
      <c r="C253" s="11"/>
      <c r="E253" s="14"/>
    </row>
    <row r="254" ht="12.75" customHeight="1">
      <c r="C254" s="11"/>
      <c r="E254" s="14"/>
    </row>
    <row r="255" ht="12.75" customHeight="1">
      <c r="C255" s="11"/>
      <c r="E255" s="14"/>
    </row>
    <row r="256" ht="12.75" customHeight="1">
      <c r="C256" s="11"/>
      <c r="E256" s="14"/>
    </row>
    <row r="257" ht="12.75" customHeight="1">
      <c r="C257" s="11"/>
      <c r="E257" s="14"/>
    </row>
    <row r="258" ht="12.75" customHeight="1">
      <c r="C258" s="11"/>
      <c r="E258" s="14"/>
    </row>
    <row r="259" ht="12.75" customHeight="1">
      <c r="C259" s="11"/>
      <c r="E259" s="14"/>
    </row>
    <row r="260" ht="12.75" customHeight="1">
      <c r="C260" s="11"/>
      <c r="E260" s="14"/>
    </row>
    <row r="261" ht="12.75" customHeight="1">
      <c r="C261" s="11"/>
      <c r="E261" s="14"/>
    </row>
    <row r="262" ht="12.75" customHeight="1">
      <c r="C262" s="11"/>
      <c r="E262" s="14"/>
    </row>
    <row r="263" ht="12.75" customHeight="1">
      <c r="C263" s="11"/>
      <c r="E263" s="14"/>
    </row>
    <row r="264" ht="12.75" customHeight="1">
      <c r="C264" s="11"/>
      <c r="E264" s="14"/>
    </row>
    <row r="265" ht="12.75" customHeight="1">
      <c r="C265" s="11"/>
      <c r="E265" s="14"/>
    </row>
    <row r="266" ht="12.75" customHeight="1">
      <c r="C266" s="11"/>
      <c r="E266" s="14"/>
    </row>
    <row r="267" ht="12.75" customHeight="1">
      <c r="C267" s="11"/>
      <c r="E267" s="14"/>
    </row>
    <row r="268" ht="12.75" customHeight="1">
      <c r="C268" s="11"/>
      <c r="E268" s="14"/>
    </row>
    <row r="269" ht="12.75" customHeight="1">
      <c r="C269" s="11"/>
      <c r="E269" s="14"/>
    </row>
    <row r="270" ht="12.75" customHeight="1">
      <c r="C270" s="11"/>
      <c r="E270" s="14"/>
    </row>
    <row r="271" ht="12.75" customHeight="1">
      <c r="C271" s="11"/>
      <c r="E271" s="14"/>
    </row>
    <row r="272" ht="12.75" customHeight="1">
      <c r="C272" s="11"/>
      <c r="E272" s="14"/>
    </row>
    <row r="273" ht="12.75" customHeight="1">
      <c r="C273" s="11"/>
      <c r="E273" s="14"/>
    </row>
    <row r="274" ht="12.75" customHeight="1">
      <c r="C274" s="11"/>
      <c r="E274" s="14"/>
    </row>
    <row r="275" ht="12.75" customHeight="1">
      <c r="C275" s="11"/>
      <c r="E275" s="14"/>
    </row>
    <row r="276" ht="12.75" customHeight="1">
      <c r="C276" s="11"/>
      <c r="E276" s="14"/>
    </row>
    <row r="277" ht="12.75" customHeight="1">
      <c r="C277" s="11"/>
      <c r="E277" s="14"/>
    </row>
    <row r="278" ht="12.75" customHeight="1">
      <c r="C278" s="11"/>
      <c r="E278" s="14"/>
    </row>
    <row r="279" ht="12.75" customHeight="1">
      <c r="C279" s="11"/>
      <c r="E279" s="14"/>
    </row>
    <row r="280" ht="12.75" customHeight="1">
      <c r="C280" s="11"/>
      <c r="E280" s="14"/>
    </row>
    <row r="281" ht="12.75" customHeight="1">
      <c r="C281" s="11"/>
      <c r="E281" s="14"/>
    </row>
    <row r="282" ht="12.75" customHeight="1">
      <c r="C282" s="11"/>
      <c r="E282" s="14"/>
    </row>
    <row r="283" ht="12.75" customHeight="1">
      <c r="C283" s="11"/>
      <c r="E283" s="14"/>
    </row>
    <row r="284" ht="12.75" customHeight="1">
      <c r="C284" s="11"/>
      <c r="E284" s="14"/>
    </row>
    <row r="285" ht="12.75" customHeight="1">
      <c r="C285" s="11"/>
      <c r="E285" s="14"/>
    </row>
    <row r="286" ht="12.75" customHeight="1">
      <c r="C286" s="11"/>
      <c r="E286" s="14"/>
    </row>
    <row r="287" ht="12.75" customHeight="1">
      <c r="C287" s="11"/>
      <c r="E287" s="14"/>
    </row>
    <row r="288" ht="12.75" customHeight="1">
      <c r="C288" s="11"/>
      <c r="E288" s="14"/>
    </row>
    <row r="289" ht="12.75" customHeight="1">
      <c r="C289" s="11"/>
      <c r="E289" s="14"/>
    </row>
    <row r="290" ht="12.75" customHeight="1">
      <c r="C290" s="11"/>
      <c r="E290" s="14"/>
    </row>
    <row r="291" ht="12.75" customHeight="1">
      <c r="C291" s="11"/>
      <c r="E291" s="14"/>
    </row>
    <row r="292" ht="12.75" customHeight="1">
      <c r="C292" s="11"/>
      <c r="E292" s="14"/>
    </row>
    <row r="293" ht="12.75" customHeight="1">
      <c r="C293" s="11"/>
      <c r="E293" s="14"/>
    </row>
    <row r="294" ht="12.75" customHeight="1">
      <c r="C294" s="11"/>
      <c r="E294" s="14"/>
    </row>
    <row r="295" ht="12.75" customHeight="1">
      <c r="C295" s="11"/>
      <c r="E295" s="14"/>
    </row>
    <row r="296" ht="12.75" customHeight="1">
      <c r="C296" s="11"/>
      <c r="E296" s="14"/>
    </row>
    <row r="297" ht="12.75" customHeight="1">
      <c r="C297" s="11"/>
      <c r="E297" s="14"/>
    </row>
    <row r="298" ht="12.75" customHeight="1">
      <c r="C298" s="11"/>
      <c r="E298" s="14"/>
    </row>
    <row r="299" ht="12.75" customHeight="1">
      <c r="C299" s="11"/>
      <c r="E299" s="14"/>
    </row>
    <row r="300" ht="12.75" customHeight="1">
      <c r="C300" s="11"/>
      <c r="E300" s="14"/>
    </row>
    <row r="301" ht="12.75" customHeight="1">
      <c r="C301" s="11"/>
      <c r="E301" s="14"/>
    </row>
    <row r="302" ht="12.75" customHeight="1">
      <c r="C302" s="11"/>
      <c r="E302" s="14"/>
    </row>
    <row r="303" ht="12.75" customHeight="1">
      <c r="C303" s="11"/>
      <c r="E303" s="14"/>
    </row>
    <row r="304" ht="12.75" customHeight="1">
      <c r="C304" s="11"/>
      <c r="E304" s="14"/>
    </row>
    <row r="305" ht="12.75" customHeight="1">
      <c r="C305" s="11"/>
      <c r="E305" s="14"/>
    </row>
    <row r="306" ht="12.75" customHeight="1">
      <c r="C306" s="11"/>
      <c r="E306" s="14"/>
    </row>
    <row r="307" ht="12.75" customHeight="1">
      <c r="C307" s="11"/>
      <c r="E307" s="14"/>
    </row>
    <row r="308" ht="12.75" customHeight="1">
      <c r="C308" s="11"/>
      <c r="E308" s="14"/>
    </row>
    <row r="309" ht="12.75" customHeight="1">
      <c r="C309" s="11"/>
      <c r="E309" s="14"/>
    </row>
    <row r="310" ht="12.75" customHeight="1">
      <c r="C310" s="11"/>
      <c r="E310" s="14"/>
    </row>
    <row r="311" ht="12.75" customHeight="1">
      <c r="C311" s="11"/>
      <c r="E311" s="14"/>
    </row>
    <row r="312" ht="12.75" customHeight="1">
      <c r="C312" s="11"/>
      <c r="E312" s="14"/>
    </row>
    <row r="313" ht="12.75" customHeight="1">
      <c r="C313" s="11"/>
      <c r="E313" s="14"/>
    </row>
    <row r="314" ht="12.75" customHeight="1">
      <c r="C314" s="11"/>
      <c r="E314" s="14"/>
    </row>
    <row r="315" ht="12.75" customHeight="1">
      <c r="C315" s="11"/>
      <c r="E315" s="14"/>
    </row>
    <row r="316" ht="12.75" customHeight="1">
      <c r="C316" s="11"/>
      <c r="E316" s="14"/>
    </row>
    <row r="317" ht="12.75" customHeight="1">
      <c r="C317" s="11"/>
      <c r="E317" s="14"/>
    </row>
    <row r="318" ht="12.75" customHeight="1">
      <c r="C318" s="11"/>
      <c r="E318" s="14"/>
    </row>
    <row r="319" ht="12.75" customHeight="1">
      <c r="C319" s="11"/>
      <c r="E319" s="14"/>
    </row>
    <row r="320" ht="12.75" customHeight="1">
      <c r="C320" s="11"/>
      <c r="E320" s="14"/>
    </row>
    <row r="321" ht="12.75" customHeight="1">
      <c r="C321" s="11"/>
      <c r="E321" s="14"/>
    </row>
    <row r="322" ht="12.75" customHeight="1">
      <c r="C322" s="11"/>
      <c r="E322" s="14"/>
    </row>
    <row r="323" ht="12.75" customHeight="1">
      <c r="C323" s="11"/>
      <c r="E323" s="14"/>
    </row>
    <row r="324" ht="12.75" customHeight="1">
      <c r="C324" s="11"/>
      <c r="E324" s="14"/>
    </row>
    <row r="325" ht="12.75" customHeight="1">
      <c r="C325" s="11"/>
      <c r="E325" s="14"/>
    </row>
    <row r="326" ht="12.75" customHeight="1">
      <c r="C326" s="11"/>
      <c r="E326" s="14"/>
    </row>
    <row r="327" ht="12.75" customHeight="1">
      <c r="C327" s="11"/>
      <c r="E327" s="14"/>
    </row>
    <row r="328" ht="12.75" customHeight="1">
      <c r="C328" s="11"/>
      <c r="E328" s="14"/>
    </row>
    <row r="329" ht="12.75" customHeight="1">
      <c r="C329" s="11"/>
      <c r="E329" s="14"/>
    </row>
    <row r="330" ht="12.75" customHeight="1">
      <c r="C330" s="11"/>
      <c r="E330" s="14"/>
    </row>
    <row r="331" ht="12.75" customHeight="1">
      <c r="C331" s="11"/>
      <c r="E331" s="14"/>
    </row>
    <row r="332" ht="12.75" customHeight="1">
      <c r="C332" s="11"/>
      <c r="E332" s="14"/>
    </row>
    <row r="333" ht="12.75" customHeight="1">
      <c r="C333" s="11"/>
      <c r="E333" s="14"/>
    </row>
    <row r="334" ht="12.75" customHeight="1">
      <c r="C334" s="11"/>
      <c r="E334" s="14"/>
    </row>
    <row r="335" ht="12.75" customHeight="1">
      <c r="C335" s="11"/>
      <c r="E335" s="14"/>
    </row>
    <row r="336" ht="12.75" customHeight="1">
      <c r="C336" s="11"/>
      <c r="E336" s="14"/>
    </row>
    <row r="337" ht="12.75" customHeight="1">
      <c r="C337" s="11"/>
      <c r="E337" s="14"/>
    </row>
    <row r="338" ht="12.75" customHeight="1">
      <c r="C338" s="11"/>
      <c r="E338" s="14"/>
    </row>
    <row r="339" ht="12.75" customHeight="1">
      <c r="C339" s="11"/>
      <c r="E339" s="14"/>
    </row>
    <row r="340" ht="12.75" customHeight="1">
      <c r="C340" s="11"/>
      <c r="E340" s="14"/>
    </row>
    <row r="341" ht="12.75" customHeight="1">
      <c r="C341" s="11"/>
      <c r="E341" s="14"/>
    </row>
    <row r="342" ht="12.75" customHeight="1">
      <c r="C342" s="11"/>
      <c r="E342" s="14"/>
    </row>
    <row r="343" ht="12.75" customHeight="1">
      <c r="C343" s="11"/>
      <c r="E343" s="14"/>
    </row>
    <row r="344" ht="12.75" customHeight="1">
      <c r="C344" s="11"/>
      <c r="E344" s="14"/>
    </row>
    <row r="345" ht="12.75" customHeight="1">
      <c r="C345" s="11"/>
      <c r="E345" s="14"/>
    </row>
    <row r="346" ht="12.75" customHeight="1">
      <c r="C346" s="11"/>
      <c r="E346" s="14"/>
    </row>
    <row r="347" ht="12.75" customHeight="1">
      <c r="C347" s="11"/>
      <c r="E347" s="14"/>
    </row>
    <row r="348" ht="12.75" customHeight="1">
      <c r="C348" s="11"/>
      <c r="E348" s="14"/>
    </row>
    <row r="349" ht="12.75" customHeight="1">
      <c r="C349" s="11"/>
      <c r="E349" s="14"/>
    </row>
    <row r="350" ht="12.75" customHeight="1">
      <c r="C350" s="11"/>
      <c r="E350" s="14"/>
    </row>
    <row r="351" ht="12.75" customHeight="1">
      <c r="C351" s="11"/>
      <c r="E351" s="14"/>
    </row>
    <row r="352" ht="12.75" customHeight="1">
      <c r="C352" s="11"/>
      <c r="E352" s="14"/>
    </row>
    <row r="353" ht="12.75" customHeight="1">
      <c r="C353" s="11"/>
      <c r="E353" s="14"/>
    </row>
    <row r="354" ht="12.75" customHeight="1">
      <c r="C354" s="11"/>
      <c r="E354" s="14"/>
    </row>
    <row r="355" ht="12.75" customHeight="1">
      <c r="C355" s="11"/>
      <c r="E355" s="14"/>
    </row>
    <row r="356" ht="12.75" customHeight="1">
      <c r="C356" s="11"/>
      <c r="E356" s="14"/>
    </row>
    <row r="357" ht="12.75" customHeight="1">
      <c r="C357" s="11"/>
      <c r="E357" s="14"/>
    </row>
    <row r="358" ht="12.75" customHeight="1">
      <c r="C358" s="11"/>
      <c r="E358" s="14"/>
    </row>
    <row r="359" ht="12.75" customHeight="1">
      <c r="C359" s="11"/>
      <c r="E359" s="14"/>
    </row>
    <row r="360" ht="12.75" customHeight="1">
      <c r="C360" s="11"/>
      <c r="E360" s="14"/>
    </row>
    <row r="361" ht="12.75" customHeight="1">
      <c r="C361" s="11"/>
      <c r="E361" s="14"/>
    </row>
    <row r="362" ht="12.75" customHeight="1">
      <c r="C362" s="11"/>
      <c r="E362" s="14"/>
    </row>
    <row r="363" ht="12.75" customHeight="1">
      <c r="C363" s="11"/>
      <c r="E363" s="14"/>
    </row>
    <row r="364" ht="12.75" customHeight="1">
      <c r="C364" s="11"/>
      <c r="E364" s="14"/>
    </row>
    <row r="365" ht="12.75" customHeight="1">
      <c r="C365" s="11"/>
      <c r="E365" s="14"/>
    </row>
    <row r="366" ht="12.75" customHeight="1">
      <c r="C366" s="11"/>
      <c r="E366" s="14"/>
    </row>
    <row r="367" ht="12.75" customHeight="1">
      <c r="C367" s="11"/>
      <c r="E367" s="14"/>
    </row>
    <row r="368" ht="12.75" customHeight="1">
      <c r="C368" s="11"/>
      <c r="E368" s="14"/>
    </row>
    <row r="369" ht="12.75" customHeight="1">
      <c r="C369" s="11"/>
      <c r="E369" s="14"/>
    </row>
    <row r="370" ht="12.75" customHeight="1">
      <c r="C370" s="11"/>
      <c r="E370" s="14"/>
    </row>
    <row r="371" ht="12.75" customHeight="1">
      <c r="C371" s="11"/>
      <c r="E371" s="14"/>
    </row>
    <row r="372" ht="12.75" customHeight="1">
      <c r="C372" s="11"/>
      <c r="E372" s="14"/>
    </row>
    <row r="373" ht="12.75" customHeight="1">
      <c r="C373" s="11"/>
      <c r="E373" s="14"/>
    </row>
    <row r="374" ht="12.75" customHeight="1">
      <c r="C374" s="11"/>
      <c r="E374" s="14"/>
    </row>
    <row r="375" ht="12.75" customHeight="1">
      <c r="C375" s="11"/>
      <c r="E375" s="14"/>
    </row>
    <row r="376" ht="12.75" customHeight="1">
      <c r="C376" s="11"/>
      <c r="E376" s="14"/>
    </row>
    <row r="377" ht="12.75" customHeight="1">
      <c r="C377" s="11"/>
      <c r="E377" s="14"/>
    </row>
    <row r="378" ht="12.75" customHeight="1">
      <c r="C378" s="11"/>
      <c r="E378" s="14"/>
    </row>
    <row r="379" ht="12.75" customHeight="1">
      <c r="C379" s="11"/>
      <c r="E379" s="14"/>
    </row>
    <row r="380" ht="12.75" customHeight="1">
      <c r="C380" s="11"/>
      <c r="E380" s="14"/>
    </row>
    <row r="381" ht="12.75" customHeight="1">
      <c r="C381" s="11"/>
      <c r="E381" s="14"/>
    </row>
    <row r="382" ht="12.75" customHeight="1">
      <c r="C382" s="11"/>
      <c r="E382" s="14"/>
    </row>
    <row r="383" ht="12.75" customHeight="1">
      <c r="C383" s="11"/>
      <c r="E383" s="14"/>
    </row>
    <row r="384" ht="12.75" customHeight="1">
      <c r="C384" s="11"/>
      <c r="E384" s="14"/>
    </row>
    <row r="385" ht="12.75" customHeight="1">
      <c r="C385" s="11"/>
      <c r="E385" s="14"/>
    </row>
    <row r="386" ht="12.75" customHeight="1">
      <c r="C386" s="11"/>
      <c r="E386" s="14"/>
    </row>
    <row r="387" ht="12.75" customHeight="1">
      <c r="C387" s="11"/>
      <c r="E387" s="14"/>
    </row>
    <row r="388" ht="12.75" customHeight="1">
      <c r="C388" s="11"/>
      <c r="E388" s="14"/>
    </row>
    <row r="389" ht="12.75" customHeight="1">
      <c r="C389" s="11"/>
      <c r="E389" s="14"/>
    </row>
    <row r="390" ht="12.75" customHeight="1">
      <c r="C390" s="11"/>
      <c r="E390" s="14"/>
    </row>
    <row r="391" ht="12.75" customHeight="1">
      <c r="C391" s="11"/>
      <c r="E391" s="14"/>
    </row>
    <row r="392" ht="12.75" customHeight="1">
      <c r="C392" s="11"/>
      <c r="E392" s="14"/>
    </row>
    <row r="393" ht="12.75" customHeight="1">
      <c r="C393" s="11"/>
      <c r="E393" s="14"/>
    </row>
    <row r="394" ht="12.75" customHeight="1">
      <c r="C394" s="11"/>
      <c r="E394" s="14"/>
    </row>
    <row r="395" ht="12.75" customHeight="1">
      <c r="C395" s="11"/>
      <c r="E395" s="14"/>
    </row>
    <row r="396" ht="12.75" customHeight="1">
      <c r="C396" s="11"/>
      <c r="E396" s="14"/>
    </row>
    <row r="397" ht="12.75" customHeight="1">
      <c r="C397" s="11"/>
      <c r="E397" s="14"/>
    </row>
    <row r="398" ht="12.75" customHeight="1">
      <c r="C398" s="11"/>
      <c r="E398" s="14"/>
    </row>
    <row r="399" ht="12.75" customHeight="1">
      <c r="C399" s="11"/>
      <c r="E399" s="14"/>
    </row>
    <row r="400" ht="12.75" customHeight="1">
      <c r="C400" s="11"/>
      <c r="E400" s="14"/>
    </row>
    <row r="401" ht="12.75" customHeight="1">
      <c r="C401" s="11"/>
      <c r="E401" s="14"/>
    </row>
    <row r="402" ht="12.75" customHeight="1">
      <c r="C402" s="11"/>
      <c r="E402" s="14"/>
    </row>
    <row r="403" ht="12.75" customHeight="1">
      <c r="C403" s="11"/>
      <c r="E403" s="14"/>
    </row>
    <row r="404" ht="12.75" customHeight="1">
      <c r="C404" s="11"/>
      <c r="E404" s="14"/>
    </row>
    <row r="405" ht="12.75" customHeight="1">
      <c r="C405" s="11"/>
      <c r="E405" s="14"/>
    </row>
    <row r="406" ht="12.75" customHeight="1">
      <c r="C406" s="11"/>
      <c r="E406" s="14"/>
    </row>
    <row r="407" ht="12.75" customHeight="1">
      <c r="C407" s="11"/>
      <c r="E407" s="14"/>
    </row>
    <row r="408" ht="12.75" customHeight="1">
      <c r="C408" s="11"/>
      <c r="E408" s="14"/>
    </row>
    <row r="409" ht="12.75" customHeight="1">
      <c r="C409" s="11"/>
      <c r="E409" s="14"/>
    </row>
    <row r="410" ht="12.75" customHeight="1">
      <c r="C410" s="11"/>
      <c r="E410" s="14"/>
    </row>
    <row r="411" ht="12.75" customHeight="1">
      <c r="C411" s="11"/>
      <c r="E411" s="14"/>
    </row>
    <row r="412" ht="12.75" customHeight="1">
      <c r="C412" s="11"/>
      <c r="E412" s="14"/>
    </row>
    <row r="413" ht="12.75" customHeight="1">
      <c r="C413" s="11"/>
      <c r="E413" s="14"/>
    </row>
    <row r="414" ht="12.75" customHeight="1">
      <c r="C414" s="11"/>
      <c r="E414" s="14"/>
    </row>
    <row r="415" ht="12.75" customHeight="1">
      <c r="C415" s="11"/>
      <c r="E415" s="14"/>
    </row>
    <row r="416" ht="12.75" customHeight="1">
      <c r="C416" s="11"/>
      <c r="E416" s="14"/>
    </row>
    <row r="417" ht="12.75" customHeight="1">
      <c r="C417" s="11"/>
      <c r="E417" s="14"/>
    </row>
    <row r="418" ht="12.75" customHeight="1">
      <c r="C418" s="11"/>
      <c r="E418" s="14"/>
    </row>
    <row r="419" ht="12.75" customHeight="1">
      <c r="C419" s="11"/>
      <c r="E419" s="14"/>
    </row>
    <row r="420" ht="12.75" customHeight="1">
      <c r="C420" s="11"/>
      <c r="E420" s="14"/>
    </row>
    <row r="421" ht="12.75" customHeight="1">
      <c r="C421" s="11"/>
      <c r="E421" s="14"/>
    </row>
    <row r="422" ht="12.75" customHeight="1">
      <c r="C422" s="11"/>
      <c r="E422" s="14"/>
    </row>
    <row r="423" ht="12.75" customHeight="1">
      <c r="C423" s="11"/>
      <c r="E423" s="14"/>
    </row>
    <row r="424" ht="12.75" customHeight="1">
      <c r="C424" s="11"/>
      <c r="E424" s="14"/>
    </row>
    <row r="425" ht="12.75" customHeight="1">
      <c r="C425" s="11"/>
      <c r="E425" s="14"/>
    </row>
    <row r="426" ht="12.75" customHeight="1">
      <c r="C426" s="11"/>
      <c r="E426" s="14"/>
    </row>
    <row r="427" ht="12.75" customHeight="1">
      <c r="C427" s="11"/>
      <c r="E427" s="14"/>
    </row>
    <row r="428" ht="12.75" customHeight="1">
      <c r="C428" s="11"/>
      <c r="E428" s="14"/>
    </row>
    <row r="429" ht="12.75" customHeight="1">
      <c r="C429" s="11"/>
      <c r="E429" s="14"/>
    </row>
    <row r="430" ht="12.75" customHeight="1">
      <c r="C430" s="11"/>
      <c r="E430" s="14"/>
    </row>
    <row r="431" ht="12.75" customHeight="1">
      <c r="C431" s="11"/>
      <c r="E431" s="14"/>
    </row>
    <row r="432" ht="12.75" customHeight="1">
      <c r="C432" s="11"/>
      <c r="E432" s="14"/>
    </row>
    <row r="433" ht="12.75" customHeight="1">
      <c r="C433" s="11"/>
      <c r="E433" s="14"/>
    </row>
    <row r="434" ht="12.75" customHeight="1">
      <c r="C434" s="11"/>
      <c r="E434" s="14"/>
    </row>
    <row r="435" ht="12.75" customHeight="1">
      <c r="C435" s="11"/>
      <c r="E435" s="14"/>
    </row>
    <row r="436" ht="12.75" customHeight="1">
      <c r="C436" s="11"/>
      <c r="E436" s="14"/>
    </row>
    <row r="437" ht="12.75" customHeight="1">
      <c r="C437" s="11"/>
      <c r="E437" s="14"/>
    </row>
    <row r="438" ht="12.75" customHeight="1">
      <c r="C438" s="11"/>
      <c r="E438" s="14"/>
    </row>
    <row r="439" ht="12.75" customHeight="1">
      <c r="C439" s="11"/>
      <c r="E439" s="14"/>
    </row>
    <row r="440" ht="12.75" customHeight="1">
      <c r="C440" s="11"/>
      <c r="E440" s="14"/>
    </row>
    <row r="441" ht="12.75" customHeight="1">
      <c r="C441" s="11"/>
      <c r="E441" s="14"/>
    </row>
    <row r="442" ht="12.75" customHeight="1">
      <c r="C442" s="11"/>
      <c r="E442" s="14"/>
    </row>
    <row r="443" ht="12.75" customHeight="1">
      <c r="C443" s="11"/>
      <c r="E443" s="14"/>
    </row>
    <row r="444" ht="12.75" customHeight="1">
      <c r="C444" s="11"/>
      <c r="E444" s="14"/>
    </row>
    <row r="445" ht="12.75" customHeight="1">
      <c r="C445" s="11"/>
      <c r="E445" s="14"/>
    </row>
    <row r="446" ht="12.75" customHeight="1">
      <c r="C446" s="11"/>
      <c r="E446" s="14"/>
    </row>
    <row r="447" ht="12.75" customHeight="1">
      <c r="C447" s="11"/>
      <c r="E447" s="14"/>
    </row>
    <row r="448" ht="12.75" customHeight="1">
      <c r="C448" s="11"/>
      <c r="E448" s="14"/>
    </row>
    <row r="449" ht="12.75" customHeight="1">
      <c r="C449" s="11"/>
      <c r="E449" s="14"/>
    </row>
    <row r="450" ht="12.75" customHeight="1">
      <c r="C450" s="11"/>
      <c r="E450" s="14"/>
    </row>
    <row r="451" ht="12.75" customHeight="1">
      <c r="C451" s="11"/>
      <c r="E451" s="14"/>
    </row>
    <row r="452" ht="12.75" customHeight="1">
      <c r="C452" s="11"/>
      <c r="E452" s="14"/>
    </row>
    <row r="453" ht="12.75" customHeight="1">
      <c r="C453" s="11"/>
      <c r="E453" s="14"/>
    </row>
    <row r="454" ht="12.75" customHeight="1">
      <c r="C454" s="11"/>
      <c r="E454" s="14"/>
    </row>
    <row r="455" ht="12.75" customHeight="1">
      <c r="C455" s="11"/>
      <c r="E455" s="14"/>
    </row>
    <row r="456" ht="12.75" customHeight="1">
      <c r="C456" s="11"/>
      <c r="E456" s="14"/>
    </row>
    <row r="457" ht="12.75" customHeight="1">
      <c r="C457" s="11"/>
      <c r="E457" s="14"/>
    </row>
    <row r="458" ht="12.75" customHeight="1">
      <c r="C458" s="11"/>
      <c r="E458" s="14"/>
    </row>
    <row r="459" ht="12.75" customHeight="1">
      <c r="C459" s="11"/>
      <c r="E459" s="14"/>
    </row>
    <row r="460" ht="12.75" customHeight="1">
      <c r="C460" s="11"/>
      <c r="E460" s="14"/>
    </row>
    <row r="461" ht="12.75" customHeight="1">
      <c r="C461" s="11"/>
      <c r="E461" s="14"/>
    </row>
    <row r="462" ht="12.75" customHeight="1">
      <c r="C462" s="11"/>
      <c r="E462" s="14"/>
    </row>
    <row r="463" ht="12.75" customHeight="1">
      <c r="C463" s="11"/>
      <c r="E463" s="14"/>
    </row>
    <row r="464" ht="12.75" customHeight="1">
      <c r="C464" s="11"/>
      <c r="E464" s="14"/>
    </row>
    <row r="465" ht="12.75" customHeight="1">
      <c r="C465" s="11"/>
      <c r="E465" s="14"/>
    </row>
    <row r="466" ht="12.75" customHeight="1">
      <c r="C466" s="11"/>
      <c r="E466" s="14"/>
    </row>
    <row r="467" ht="12.75" customHeight="1">
      <c r="C467" s="11"/>
      <c r="E467" s="14"/>
    </row>
    <row r="468" ht="12.75" customHeight="1">
      <c r="C468" s="11"/>
      <c r="E468" s="14"/>
    </row>
    <row r="469" ht="12.75" customHeight="1">
      <c r="C469" s="11"/>
      <c r="E469" s="14"/>
    </row>
    <row r="470" ht="12.75" customHeight="1">
      <c r="C470" s="11"/>
      <c r="E470" s="14"/>
    </row>
    <row r="471" ht="12.75" customHeight="1">
      <c r="C471" s="11"/>
      <c r="E471" s="14"/>
    </row>
    <row r="472" ht="12.75" customHeight="1">
      <c r="C472" s="11"/>
      <c r="E472" s="14"/>
    </row>
    <row r="473" ht="12.75" customHeight="1">
      <c r="C473" s="11"/>
      <c r="E473" s="14"/>
    </row>
    <row r="474" ht="12.75" customHeight="1">
      <c r="C474" s="11"/>
      <c r="E474" s="14"/>
    </row>
    <row r="475" ht="12.75" customHeight="1">
      <c r="C475" s="11"/>
      <c r="E475" s="14"/>
    </row>
    <row r="476" ht="12.75" customHeight="1">
      <c r="C476" s="11"/>
      <c r="E476" s="14"/>
    </row>
    <row r="477" ht="12.75" customHeight="1">
      <c r="C477" s="11"/>
      <c r="E477" s="14"/>
    </row>
    <row r="478" ht="12.75" customHeight="1">
      <c r="C478" s="11"/>
      <c r="E478" s="14"/>
    </row>
    <row r="479" ht="12.75" customHeight="1">
      <c r="C479" s="11"/>
      <c r="E479" s="14"/>
    </row>
    <row r="480" ht="12.75" customHeight="1">
      <c r="C480" s="11"/>
      <c r="E480" s="14"/>
    </row>
    <row r="481" ht="12.75" customHeight="1">
      <c r="C481" s="11"/>
      <c r="E481" s="14"/>
    </row>
    <row r="482" ht="12.75" customHeight="1">
      <c r="C482" s="11"/>
      <c r="E482" s="14"/>
    </row>
    <row r="483" ht="12.75" customHeight="1">
      <c r="C483" s="11"/>
      <c r="E483" s="14"/>
    </row>
    <row r="484" ht="12.75" customHeight="1">
      <c r="C484" s="11"/>
      <c r="E484" s="14"/>
    </row>
    <row r="485" ht="12.75" customHeight="1">
      <c r="C485" s="11"/>
      <c r="E485" s="14"/>
    </row>
    <row r="486" ht="12.75" customHeight="1">
      <c r="C486" s="11"/>
      <c r="E486" s="14"/>
    </row>
    <row r="487" ht="12.75" customHeight="1">
      <c r="C487" s="11"/>
      <c r="E487" s="14"/>
    </row>
    <row r="488" ht="12.75" customHeight="1">
      <c r="C488" s="11"/>
      <c r="E488" s="14"/>
    </row>
    <row r="489" ht="12.75" customHeight="1">
      <c r="C489" s="11"/>
      <c r="E489" s="14"/>
    </row>
    <row r="490" ht="12.75" customHeight="1">
      <c r="C490" s="11"/>
      <c r="E490" s="14"/>
    </row>
    <row r="491" ht="12.75" customHeight="1">
      <c r="C491" s="11"/>
      <c r="E491" s="14"/>
    </row>
    <row r="492" ht="12.75" customHeight="1">
      <c r="C492" s="11"/>
      <c r="E492" s="14"/>
    </row>
    <row r="493" ht="12.75" customHeight="1">
      <c r="C493" s="11"/>
      <c r="E493" s="14"/>
    </row>
    <row r="494" ht="12.75" customHeight="1">
      <c r="C494" s="11"/>
      <c r="E494" s="14"/>
    </row>
    <row r="495" ht="12.75" customHeight="1">
      <c r="C495" s="11"/>
      <c r="E495" s="14"/>
    </row>
    <row r="496" ht="12.75" customHeight="1">
      <c r="C496" s="11"/>
      <c r="E496" s="14"/>
    </row>
    <row r="497" ht="12.75" customHeight="1">
      <c r="C497" s="11"/>
      <c r="E497" s="14"/>
    </row>
    <row r="498" ht="12.75" customHeight="1">
      <c r="C498" s="11"/>
      <c r="E498" s="14"/>
    </row>
    <row r="499" ht="12.75" customHeight="1">
      <c r="C499" s="11"/>
      <c r="E499" s="14"/>
    </row>
    <row r="500" ht="12.75" customHeight="1">
      <c r="C500" s="11"/>
      <c r="E500" s="14"/>
    </row>
    <row r="501" ht="12.75" customHeight="1">
      <c r="C501" s="11"/>
      <c r="E501" s="14"/>
    </row>
    <row r="502" ht="12.75" customHeight="1">
      <c r="C502" s="11"/>
      <c r="E502" s="14"/>
    </row>
    <row r="503" ht="12.75" customHeight="1">
      <c r="C503" s="11"/>
      <c r="E503" s="14"/>
    </row>
    <row r="504" ht="12.75" customHeight="1">
      <c r="C504" s="11"/>
      <c r="E504" s="14"/>
    </row>
    <row r="505" ht="12.75" customHeight="1">
      <c r="C505" s="11"/>
      <c r="E505" s="14"/>
    </row>
    <row r="506" ht="12.75" customHeight="1">
      <c r="C506" s="11"/>
      <c r="E506" s="14"/>
    </row>
    <row r="507" ht="12.75" customHeight="1">
      <c r="C507" s="11"/>
      <c r="E507" s="14"/>
    </row>
    <row r="508" ht="12.75" customHeight="1">
      <c r="C508" s="11"/>
      <c r="E508" s="14"/>
    </row>
    <row r="509" ht="12.75" customHeight="1">
      <c r="C509" s="11"/>
      <c r="E509" s="14"/>
    </row>
    <row r="510" ht="12.75" customHeight="1">
      <c r="C510" s="11"/>
      <c r="E510" s="14"/>
    </row>
    <row r="511" ht="12.75" customHeight="1">
      <c r="C511" s="11"/>
      <c r="E511" s="14"/>
    </row>
    <row r="512" ht="12.75" customHeight="1">
      <c r="C512" s="11"/>
      <c r="E512" s="14"/>
    </row>
    <row r="513" ht="12.75" customHeight="1">
      <c r="C513" s="11"/>
      <c r="E513" s="14"/>
    </row>
    <row r="514" ht="12.75" customHeight="1">
      <c r="C514" s="11"/>
      <c r="E514" s="14"/>
    </row>
    <row r="515" ht="12.75" customHeight="1">
      <c r="C515" s="11"/>
      <c r="E515" s="14"/>
    </row>
    <row r="516" ht="12.75" customHeight="1">
      <c r="C516" s="11"/>
      <c r="E516" s="14"/>
    </row>
    <row r="517" ht="12.75" customHeight="1">
      <c r="C517" s="11"/>
      <c r="E517" s="14"/>
    </row>
    <row r="518" ht="12.75" customHeight="1">
      <c r="C518" s="11"/>
      <c r="E518" s="14"/>
    </row>
    <row r="519" ht="12.75" customHeight="1">
      <c r="C519" s="11"/>
      <c r="E519" s="14"/>
    </row>
    <row r="520" ht="12.75" customHeight="1">
      <c r="C520" s="11"/>
      <c r="E520" s="14"/>
    </row>
    <row r="521" ht="12.75" customHeight="1">
      <c r="C521" s="11"/>
      <c r="E521" s="14"/>
    </row>
    <row r="522" ht="12.75" customHeight="1">
      <c r="C522" s="11"/>
      <c r="E522" s="14"/>
    </row>
    <row r="523" ht="12.75" customHeight="1">
      <c r="C523" s="11"/>
      <c r="E523" s="14"/>
    </row>
    <row r="524" ht="12.75" customHeight="1">
      <c r="C524" s="11"/>
      <c r="E524" s="14"/>
    </row>
    <row r="525" ht="12.75" customHeight="1">
      <c r="C525" s="11"/>
      <c r="E525" s="14"/>
    </row>
    <row r="526" ht="12.75" customHeight="1">
      <c r="C526" s="11"/>
      <c r="E526" s="14"/>
    </row>
    <row r="527" ht="12.75" customHeight="1">
      <c r="C527" s="11"/>
      <c r="E527" s="14"/>
    </row>
    <row r="528" ht="12.75" customHeight="1">
      <c r="C528" s="11"/>
      <c r="E528" s="14"/>
    </row>
    <row r="529" ht="12.75" customHeight="1">
      <c r="C529" s="11"/>
      <c r="E529" s="14"/>
    </row>
    <row r="530" ht="12.75" customHeight="1">
      <c r="C530" s="11"/>
      <c r="E530" s="14"/>
    </row>
    <row r="531" ht="12.75" customHeight="1">
      <c r="C531" s="11"/>
      <c r="E531" s="14"/>
    </row>
    <row r="532" ht="12.75" customHeight="1">
      <c r="C532" s="11"/>
      <c r="E532" s="14"/>
    </row>
    <row r="533" ht="12.75" customHeight="1">
      <c r="C533" s="11"/>
      <c r="E533" s="14"/>
    </row>
    <row r="534" ht="12.75" customHeight="1">
      <c r="C534" s="11"/>
      <c r="E534" s="14"/>
    </row>
    <row r="535" ht="12.75" customHeight="1">
      <c r="C535" s="11"/>
      <c r="E535" s="14"/>
    </row>
    <row r="536" ht="12.75" customHeight="1">
      <c r="C536" s="11"/>
      <c r="E536" s="14"/>
    </row>
    <row r="537" ht="12.75" customHeight="1">
      <c r="C537" s="11"/>
      <c r="E537" s="14"/>
    </row>
    <row r="538" ht="12.75" customHeight="1">
      <c r="C538" s="11"/>
      <c r="E538" s="14"/>
    </row>
    <row r="539" ht="12.75" customHeight="1">
      <c r="C539" s="11"/>
      <c r="E539" s="14"/>
    </row>
    <row r="540" ht="12.75" customHeight="1">
      <c r="C540" s="11"/>
      <c r="E540" s="14"/>
    </row>
    <row r="541" ht="12.75" customHeight="1">
      <c r="C541" s="11"/>
      <c r="E541" s="14"/>
    </row>
    <row r="542" ht="12.75" customHeight="1">
      <c r="C542" s="11"/>
      <c r="E542" s="14"/>
    </row>
    <row r="543" ht="12.75" customHeight="1">
      <c r="C543" s="11"/>
      <c r="E543" s="14"/>
    </row>
    <row r="544" ht="12.75" customHeight="1">
      <c r="C544" s="11"/>
      <c r="E544" s="14"/>
    </row>
    <row r="545" ht="12.75" customHeight="1">
      <c r="C545" s="11"/>
      <c r="E545" s="14"/>
    </row>
    <row r="546" ht="12.75" customHeight="1">
      <c r="C546" s="11"/>
      <c r="E546" s="14"/>
    </row>
    <row r="547" ht="12.75" customHeight="1">
      <c r="C547" s="11"/>
      <c r="E547" s="14"/>
    </row>
    <row r="548" ht="12.75" customHeight="1">
      <c r="C548" s="11"/>
      <c r="E548" s="14"/>
    </row>
    <row r="549" ht="12.75" customHeight="1">
      <c r="C549" s="11"/>
      <c r="E549" s="14"/>
    </row>
    <row r="550" ht="12.75" customHeight="1">
      <c r="C550" s="11"/>
      <c r="E550" s="14"/>
    </row>
    <row r="551" ht="12.75" customHeight="1">
      <c r="C551" s="11"/>
      <c r="E551" s="14"/>
    </row>
    <row r="552" ht="12.75" customHeight="1">
      <c r="C552" s="11"/>
      <c r="E552" s="14"/>
    </row>
    <row r="553" ht="12.75" customHeight="1">
      <c r="C553" s="11"/>
      <c r="E553" s="14"/>
    </row>
    <row r="554" ht="12.75" customHeight="1">
      <c r="C554" s="11"/>
      <c r="E554" s="14"/>
    </row>
    <row r="555" ht="12.75" customHeight="1">
      <c r="C555" s="11"/>
      <c r="E555" s="14"/>
    </row>
    <row r="556" ht="12.75" customHeight="1">
      <c r="C556" s="11"/>
      <c r="E556" s="14"/>
    </row>
    <row r="557" ht="12.75" customHeight="1">
      <c r="C557" s="11"/>
      <c r="E557" s="14"/>
    </row>
    <row r="558" ht="12.75" customHeight="1">
      <c r="C558" s="11"/>
      <c r="E558" s="14"/>
    </row>
    <row r="559" ht="12.75" customHeight="1">
      <c r="C559" s="11"/>
      <c r="E559" s="14"/>
    </row>
    <row r="560" ht="12.75" customHeight="1">
      <c r="C560" s="11"/>
      <c r="E560" s="14"/>
    </row>
    <row r="561" ht="12.75" customHeight="1">
      <c r="C561" s="11"/>
      <c r="E561" s="14"/>
    </row>
    <row r="562" ht="12.75" customHeight="1">
      <c r="C562" s="11"/>
      <c r="E562" s="14"/>
    </row>
    <row r="563" ht="12.75" customHeight="1">
      <c r="C563" s="11"/>
      <c r="E563" s="14"/>
    </row>
    <row r="564" ht="12.75" customHeight="1">
      <c r="C564" s="11"/>
      <c r="E564" s="14"/>
    </row>
    <row r="565" ht="12.75" customHeight="1">
      <c r="C565" s="11"/>
      <c r="E565" s="14"/>
    </row>
    <row r="566" ht="12.75" customHeight="1">
      <c r="C566" s="11"/>
      <c r="E566" s="14"/>
    </row>
    <row r="567" ht="12.75" customHeight="1">
      <c r="C567" s="11"/>
      <c r="E567" s="14"/>
    </row>
    <row r="568" ht="12.75" customHeight="1">
      <c r="C568" s="11"/>
      <c r="E568" s="14"/>
    </row>
    <row r="569" ht="12.75" customHeight="1">
      <c r="C569" s="11"/>
      <c r="E569" s="14"/>
    </row>
    <row r="570" ht="12.75" customHeight="1">
      <c r="C570" s="11"/>
      <c r="E570" s="14"/>
    </row>
    <row r="571" ht="12.75" customHeight="1">
      <c r="C571" s="11"/>
      <c r="E571" s="14"/>
    </row>
    <row r="572" ht="12.75" customHeight="1">
      <c r="C572" s="11"/>
      <c r="E572" s="14"/>
    </row>
    <row r="573" ht="12.75" customHeight="1">
      <c r="C573" s="11"/>
      <c r="E573" s="14"/>
    </row>
    <row r="574" ht="12.75" customHeight="1">
      <c r="C574" s="11"/>
      <c r="E574" s="14"/>
    </row>
    <row r="575" ht="12.75" customHeight="1">
      <c r="C575" s="11"/>
      <c r="E575" s="14"/>
    </row>
    <row r="576" ht="12.75" customHeight="1">
      <c r="C576" s="11"/>
      <c r="E576" s="14"/>
    </row>
    <row r="577" ht="12.75" customHeight="1">
      <c r="C577" s="11"/>
      <c r="E577" s="14"/>
    </row>
    <row r="578" ht="12.75" customHeight="1">
      <c r="C578" s="11"/>
      <c r="E578" s="14"/>
    </row>
    <row r="579" ht="12.75" customHeight="1">
      <c r="C579" s="11"/>
      <c r="E579" s="14"/>
    </row>
    <row r="580" ht="12.75" customHeight="1">
      <c r="C580" s="11"/>
      <c r="E580" s="14"/>
    </row>
    <row r="581" ht="12.75" customHeight="1">
      <c r="C581" s="11"/>
      <c r="E581" s="14"/>
    </row>
    <row r="582" ht="12.75" customHeight="1">
      <c r="C582" s="11"/>
      <c r="E582" s="14"/>
    </row>
    <row r="583" ht="12.75" customHeight="1">
      <c r="C583" s="11"/>
      <c r="E583" s="14"/>
    </row>
    <row r="584" ht="12.75" customHeight="1">
      <c r="C584" s="11"/>
      <c r="E584" s="14"/>
    </row>
    <row r="585" ht="12.75" customHeight="1">
      <c r="C585" s="11"/>
      <c r="E585" s="14"/>
    </row>
    <row r="586" ht="12.75" customHeight="1">
      <c r="C586" s="11"/>
      <c r="E586" s="14"/>
    </row>
    <row r="587" ht="12.75" customHeight="1">
      <c r="C587" s="11"/>
      <c r="E587" s="14"/>
    </row>
    <row r="588" ht="12.75" customHeight="1">
      <c r="C588" s="11"/>
      <c r="E588" s="14"/>
    </row>
    <row r="589" ht="12.75" customHeight="1">
      <c r="C589" s="11"/>
      <c r="E589" s="14"/>
    </row>
    <row r="590" ht="12.75" customHeight="1">
      <c r="C590" s="11"/>
      <c r="E590" s="14"/>
    </row>
    <row r="591" ht="12.75" customHeight="1">
      <c r="C591" s="11"/>
      <c r="E591" s="14"/>
    </row>
    <row r="592" ht="12.75" customHeight="1">
      <c r="C592" s="11"/>
      <c r="E592" s="14"/>
    </row>
    <row r="593" ht="12.75" customHeight="1">
      <c r="C593" s="11"/>
      <c r="E593" s="14"/>
    </row>
    <row r="594" ht="12.75" customHeight="1">
      <c r="C594" s="11"/>
      <c r="E594" s="14"/>
    </row>
    <row r="595" ht="12.75" customHeight="1">
      <c r="C595" s="11"/>
      <c r="E595" s="14"/>
    </row>
    <row r="596" ht="12.75" customHeight="1">
      <c r="C596" s="11"/>
      <c r="E596" s="14"/>
    </row>
    <row r="597" ht="12.75" customHeight="1">
      <c r="C597" s="11"/>
      <c r="E597" s="14"/>
    </row>
    <row r="598" ht="12.75" customHeight="1">
      <c r="C598" s="11"/>
      <c r="E598" s="14"/>
    </row>
    <row r="599" ht="12.75" customHeight="1">
      <c r="C599" s="11"/>
      <c r="E599" s="14"/>
    </row>
    <row r="600" ht="12.75" customHeight="1">
      <c r="C600" s="11"/>
      <c r="E600" s="14"/>
    </row>
    <row r="601" ht="12.75" customHeight="1">
      <c r="C601" s="11"/>
      <c r="E601" s="14"/>
    </row>
    <row r="602" ht="12.75" customHeight="1">
      <c r="C602" s="11"/>
      <c r="E602" s="14"/>
    </row>
    <row r="603" ht="12.75" customHeight="1">
      <c r="C603" s="11"/>
      <c r="E603" s="14"/>
    </row>
    <row r="604" ht="12.75" customHeight="1">
      <c r="C604" s="11"/>
      <c r="E604" s="14"/>
    </row>
    <row r="605" ht="12.75" customHeight="1">
      <c r="C605" s="11"/>
      <c r="E605" s="14"/>
    </row>
    <row r="606" ht="12.75" customHeight="1">
      <c r="C606" s="11"/>
      <c r="E606" s="14"/>
    </row>
    <row r="607" ht="12.75" customHeight="1">
      <c r="C607" s="11"/>
      <c r="E607" s="14"/>
    </row>
    <row r="608" ht="12.75" customHeight="1">
      <c r="C608" s="11"/>
      <c r="E608" s="14"/>
    </row>
    <row r="609" ht="12.75" customHeight="1">
      <c r="C609" s="11"/>
      <c r="E609" s="14"/>
    </row>
    <row r="610" ht="12.75" customHeight="1">
      <c r="C610" s="11"/>
      <c r="E610" s="14"/>
    </row>
    <row r="611" ht="12.75" customHeight="1">
      <c r="C611" s="11"/>
      <c r="E611" s="14"/>
    </row>
    <row r="612" ht="12.75" customHeight="1">
      <c r="C612" s="11"/>
      <c r="E612" s="14"/>
    </row>
    <row r="613" ht="12.75" customHeight="1">
      <c r="C613" s="11"/>
      <c r="E613" s="14"/>
    </row>
    <row r="614" ht="12.75" customHeight="1">
      <c r="C614" s="11"/>
      <c r="E614" s="14"/>
    </row>
    <row r="615" ht="12.75" customHeight="1">
      <c r="C615" s="11"/>
      <c r="E615" s="14"/>
    </row>
    <row r="616" ht="12.75" customHeight="1">
      <c r="C616" s="11"/>
      <c r="E616" s="14"/>
    </row>
    <row r="617" ht="12.75" customHeight="1">
      <c r="C617" s="11"/>
      <c r="E617" s="14"/>
    </row>
    <row r="618" ht="12.75" customHeight="1">
      <c r="C618" s="11"/>
      <c r="E618" s="14"/>
    </row>
    <row r="619" ht="12.75" customHeight="1">
      <c r="C619" s="11"/>
      <c r="E619" s="14"/>
    </row>
    <row r="620" ht="12.75" customHeight="1">
      <c r="C620" s="11"/>
      <c r="E620" s="14"/>
    </row>
    <row r="621" ht="12.75" customHeight="1">
      <c r="C621" s="11"/>
      <c r="E621" s="14"/>
    </row>
    <row r="622" ht="12.75" customHeight="1">
      <c r="C622" s="11"/>
      <c r="E622" s="14"/>
    </row>
    <row r="623" ht="12.75" customHeight="1">
      <c r="C623" s="11"/>
      <c r="E623" s="14"/>
    </row>
    <row r="624" ht="12.75" customHeight="1">
      <c r="C624" s="11"/>
      <c r="E624" s="14"/>
    </row>
    <row r="625" ht="12.75" customHeight="1">
      <c r="C625" s="11"/>
      <c r="E625" s="14"/>
    </row>
    <row r="626" ht="12.75" customHeight="1">
      <c r="C626" s="11"/>
      <c r="E626" s="14"/>
    </row>
    <row r="627" ht="12.75" customHeight="1">
      <c r="C627" s="11"/>
      <c r="E627" s="14"/>
    </row>
    <row r="628" ht="12.75" customHeight="1">
      <c r="C628" s="11"/>
      <c r="E628" s="14"/>
    </row>
    <row r="629" ht="12.75" customHeight="1">
      <c r="C629" s="11"/>
      <c r="E629" s="14"/>
    </row>
    <row r="630" ht="12.75" customHeight="1">
      <c r="C630" s="11"/>
      <c r="E630" s="14"/>
    </row>
    <row r="631" ht="12.75" customHeight="1">
      <c r="C631" s="11"/>
      <c r="E631" s="14"/>
    </row>
    <row r="632" ht="12.75" customHeight="1">
      <c r="C632" s="11"/>
      <c r="E632" s="14"/>
    </row>
    <row r="633" ht="12.75" customHeight="1">
      <c r="C633" s="11"/>
      <c r="E633" s="14"/>
    </row>
    <row r="634" ht="12.75" customHeight="1">
      <c r="C634" s="11"/>
      <c r="E634" s="14"/>
    </row>
    <row r="635" ht="12.75" customHeight="1">
      <c r="C635" s="11"/>
      <c r="E635" s="14"/>
    </row>
    <row r="636" ht="12.75" customHeight="1">
      <c r="C636" s="11"/>
      <c r="E636" s="14"/>
    </row>
    <row r="637" ht="12.75" customHeight="1">
      <c r="C637" s="11"/>
      <c r="E637" s="14"/>
    </row>
    <row r="638" ht="12.75" customHeight="1">
      <c r="C638" s="11"/>
      <c r="E638" s="14"/>
    </row>
    <row r="639" ht="12.75" customHeight="1">
      <c r="C639" s="11"/>
      <c r="E639" s="14"/>
    </row>
    <row r="640" ht="12.75" customHeight="1">
      <c r="C640" s="11"/>
      <c r="E640" s="14"/>
    </row>
    <row r="641" ht="12.75" customHeight="1">
      <c r="C641" s="11"/>
      <c r="E641" s="14"/>
    </row>
    <row r="642" ht="12.75" customHeight="1">
      <c r="C642" s="11"/>
      <c r="E642" s="14"/>
    </row>
    <row r="643" ht="12.75" customHeight="1">
      <c r="C643" s="11"/>
      <c r="E643" s="14"/>
    </row>
    <row r="644" ht="12.75" customHeight="1">
      <c r="C644" s="11"/>
      <c r="E644" s="14"/>
    </row>
    <row r="645" ht="12.75" customHeight="1">
      <c r="C645" s="11"/>
      <c r="E645" s="14"/>
    </row>
    <row r="646" ht="12.75" customHeight="1">
      <c r="C646" s="11"/>
      <c r="E646" s="14"/>
    </row>
    <row r="647" ht="12.75" customHeight="1">
      <c r="C647" s="11"/>
      <c r="E647" s="14"/>
    </row>
    <row r="648" ht="12.75" customHeight="1">
      <c r="C648" s="11"/>
      <c r="E648" s="14"/>
    </row>
    <row r="649" ht="12.75" customHeight="1">
      <c r="C649" s="11"/>
      <c r="E649" s="14"/>
    </row>
    <row r="650" ht="12.75" customHeight="1">
      <c r="C650" s="11"/>
      <c r="E650" s="14"/>
    </row>
    <row r="651" ht="12.75" customHeight="1">
      <c r="C651" s="11"/>
      <c r="E651" s="14"/>
    </row>
    <row r="652" ht="12.75" customHeight="1">
      <c r="C652" s="11"/>
      <c r="E652" s="14"/>
    </row>
    <row r="653" ht="12.75" customHeight="1">
      <c r="C653" s="11"/>
      <c r="E653" s="14"/>
    </row>
    <row r="654" ht="12.75" customHeight="1">
      <c r="C654" s="11"/>
      <c r="E654" s="14"/>
    </row>
    <row r="655" ht="12.75" customHeight="1">
      <c r="C655" s="11"/>
      <c r="E655" s="14"/>
    </row>
    <row r="656" ht="12.75" customHeight="1">
      <c r="C656" s="11"/>
      <c r="E656" s="14"/>
    </row>
    <row r="657" ht="12.75" customHeight="1">
      <c r="C657" s="11"/>
      <c r="E657" s="14"/>
    </row>
    <row r="658" ht="12.75" customHeight="1">
      <c r="C658" s="11"/>
      <c r="E658" s="14"/>
    </row>
    <row r="659" ht="12.75" customHeight="1">
      <c r="C659" s="11"/>
      <c r="E659" s="14"/>
    </row>
    <row r="660" ht="12.75" customHeight="1">
      <c r="C660" s="11"/>
      <c r="E660" s="14"/>
    </row>
    <row r="661" ht="12.75" customHeight="1">
      <c r="C661" s="11"/>
      <c r="E661" s="14"/>
    </row>
    <row r="662" ht="12.75" customHeight="1">
      <c r="C662" s="11"/>
      <c r="E662" s="14"/>
    </row>
    <row r="663" ht="12.75" customHeight="1">
      <c r="C663" s="11"/>
      <c r="E663" s="14"/>
    </row>
    <row r="664" ht="12.75" customHeight="1">
      <c r="C664" s="11"/>
      <c r="E664" s="14"/>
    </row>
    <row r="665" ht="12.75" customHeight="1">
      <c r="C665" s="11"/>
      <c r="E665" s="14"/>
    </row>
    <row r="666" ht="12.75" customHeight="1">
      <c r="C666" s="11"/>
      <c r="E666" s="14"/>
    </row>
    <row r="667" ht="12.75" customHeight="1">
      <c r="C667" s="11"/>
      <c r="E667" s="14"/>
    </row>
    <row r="668" ht="12.75" customHeight="1">
      <c r="C668" s="11"/>
      <c r="E668" s="14"/>
    </row>
    <row r="669" ht="12.75" customHeight="1">
      <c r="C669" s="11"/>
      <c r="E669" s="14"/>
    </row>
    <row r="670" ht="12.75" customHeight="1">
      <c r="C670" s="11"/>
      <c r="E670" s="14"/>
    </row>
    <row r="671" ht="12.75" customHeight="1">
      <c r="C671" s="11"/>
      <c r="E671" s="14"/>
    </row>
    <row r="672" ht="12.75" customHeight="1">
      <c r="C672" s="11"/>
      <c r="E672" s="14"/>
    </row>
    <row r="673" ht="12.75" customHeight="1">
      <c r="C673" s="11"/>
      <c r="E673" s="14"/>
    </row>
    <row r="674" ht="12.75" customHeight="1">
      <c r="C674" s="11"/>
      <c r="E674" s="14"/>
    </row>
    <row r="675" ht="12.75" customHeight="1">
      <c r="C675" s="11"/>
      <c r="E675" s="14"/>
    </row>
    <row r="676" ht="12.75" customHeight="1">
      <c r="C676" s="11"/>
      <c r="E676" s="14"/>
    </row>
    <row r="677" ht="12.75" customHeight="1">
      <c r="C677" s="11"/>
      <c r="E677" s="14"/>
    </row>
    <row r="678" ht="12.75" customHeight="1">
      <c r="C678" s="11"/>
      <c r="E678" s="14"/>
    </row>
    <row r="679" ht="12.75" customHeight="1">
      <c r="C679" s="11"/>
      <c r="E679" s="14"/>
    </row>
    <row r="680" ht="12.75" customHeight="1">
      <c r="C680" s="11"/>
      <c r="E680" s="14"/>
    </row>
    <row r="681" ht="12.75" customHeight="1">
      <c r="C681" s="11"/>
      <c r="E681" s="14"/>
    </row>
    <row r="682" ht="12.75" customHeight="1">
      <c r="C682" s="11"/>
      <c r="E682" s="14"/>
    </row>
    <row r="683" ht="12.75" customHeight="1">
      <c r="C683" s="11"/>
      <c r="E683" s="14"/>
    </row>
    <row r="684" ht="12.75" customHeight="1">
      <c r="C684" s="11"/>
      <c r="E684" s="14"/>
    </row>
    <row r="685" ht="12.75" customHeight="1">
      <c r="C685" s="11"/>
      <c r="E685" s="14"/>
    </row>
    <row r="686" ht="12.75" customHeight="1">
      <c r="C686" s="11"/>
      <c r="E686" s="14"/>
    </row>
    <row r="687" ht="12.75" customHeight="1">
      <c r="C687" s="11"/>
      <c r="E687" s="14"/>
    </row>
    <row r="688" ht="12.75" customHeight="1">
      <c r="C688" s="11"/>
      <c r="E688" s="14"/>
    </row>
    <row r="689" ht="12.75" customHeight="1">
      <c r="C689" s="11"/>
      <c r="E689" s="14"/>
    </row>
    <row r="690" ht="12.75" customHeight="1">
      <c r="C690" s="11"/>
      <c r="E690" s="14"/>
    </row>
    <row r="691" ht="12.75" customHeight="1">
      <c r="C691" s="11"/>
      <c r="E691" s="14"/>
    </row>
    <row r="692" ht="12.75" customHeight="1">
      <c r="C692" s="11"/>
      <c r="E692" s="14"/>
    </row>
    <row r="693" ht="12.75" customHeight="1">
      <c r="C693" s="11"/>
      <c r="E693" s="14"/>
    </row>
    <row r="694" ht="12.75" customHeight="1">
      <c r="C694" s="11"/>
      <c r="E694" s="14"/>
    </row>
    <row r="695" ht="12.75" customHeight="1">
      <c r="C695" s="11"/>
      <c r="E695" s="14"/>
    </row>
    <row r="696" ht="12.75" customHeight="1">
      <c r="C696" s="11"/>
      <c r="E696" s="14"/>
    </row>
    <row r="697" ht="12.75" customHeight="1">
      <c r="C697" s="11"/>
      <c r="E697" s="14"/>
    </row>
    <row r="698" ht="12.75" customHeight="1">
      <c r="C698" s="11"/>
      <c r="E698" s="14"/>
    </row>
    <row r="699" ht="12.75" customHeight="1">
      <c r="C699" s="11"/>
      <c r="E699" s="14"/>
    </row>
    <row r="700" ht="12.75" customHeight="1">
      <c r="C700" s="11"/>
      <c r="E700" s="14"/>
    </row>
    <row r="701" ht="12.75" customHeight="1">
      <c r="C701" s="11"/>
      <c r="E701" s="14"/>
    </row>
    <row r="702" ht="12.75" customHeight="1">
      <c r="C702" s="11"/>
      <c r="E702" s="14"/>
    </row>
    <row r="703" ht="12.75" customHeight="1">
      <c r="C703" s="11"/>
      <c r="E703" s="14"/>
    </row>
    <row r="704" ht="12.75" customHeight="1">
      <c r="C704" s="11"/>
      <c r="E704" s="14"/>
    </row>
    <row r="705" ht="12.75" customHeight="1">
      <c r="C705" s="11"/>
      <c r="E705" s="14"/>
    </row>
    <row r="706" ht="12.75" customHeight="1">
      <c r="C706" s="11"/>
      <c r="E706" s="14"/>
    </row>
    <row r="707" ht="12.75" customHeight="1">
      <c r="C707" s="11"/>
      <c r="E707" s="14"/>
    </row>
    <row r="708" ht="12.75" customHeight="1">
      <c r="C708" s="11"/>
      <c r="E708" s="14"/>
    </row>
    <row r="709" ht="12.75" customHeight="1">
      <c r="C709" s="11"/>
      <c r="E709" s="14"/>
    </row>
    <row r="710" ht="12.75" customHeight="1">
      <c r="C710" s="11"/>
      <c r="E710" s="14"/>
    </row>
    <row r="711" ht="12.75" customHeight="1">
      <c r="C711" s="11"/>
      <c r="E711" s="14"/>
    </row>
    <row r="712" ht="12.75" customHeight="1">
      <c r="C712" s="11"/>
      <c r="E712" s="14"/>
    </row>
    <row r="713" ht="12.75" customHeight="1">
      <c r="C713" s="11"/>
      <c r="E713" s="14"/>
    </row>
    <row r="714" ht="12.75" customHeight="1">
      <c r="C714" s="11"/>
      <c r="E714" s="14"/>
    </row>
    <row r="715" ht="12.75" customHeight="1">
      <c r="C715" s="11"/>
      <c r="E715" s="14"/>
    </row>
    <row r="716" ht="12.75" customHeight="1">
      <c r="C716" s="11"/>
      <c r="E716" s="14"/>
    </row>
    <row r="717" ht="12.75" customHeight="1">
      <c r="C717" s="11"/>
      <c r="E717" s="14"/>
    </row>
    <row r="718" ht="12.75" customHeight="1">
      <c r="C718" s="11"/>
      <c r="E718" s="14"/>
    </row>
    <row r="719" ht="12.75" customHeight="1">
      <c r="C719" s="11"/>
      <c r="E719" s="14"/>
    </row>
    <row r="720" ht="12.75" customHeight="1">
      <c r="C720" s="11"/>
      <c r="E720" s="14"/>
    </row>
    <row r="721" ht="12.75" customHeight="1">
      <c r="C721" s="11"/>
      <c r="E721" s="14"/>
    </row>
    <row r="722" ht="12.75" customHeight="1">
      <c r="C722" s="11"/>
      <c r="E722" s="14"/>
    </row>
    <row r="723" ht="12.75" customHeight="1">
      <c r="C723" s="11"/>
      <c r="E723" s="14"/>
    </row>
    <row r="724" ht="12.75" customHeight="1">
      <c r="C724" s="11"/>
      <c r="E724" s="14"/>
    </row>
    <row r="725" ht="12.75" customHeight="1">
      <c r="C725" s="11"/>
      <c r="E725" s="14"/>
    </row>
    <row r="726" ht="12.75" customHeight="1">
      <c r="C726" s="11"/>
      <c r="E726" s="14"/>
    </row>
    <row r="727" ht="12.75" customHeight="1">
      <c r="C727" s="11"/>
      <c r="E727" s="14"/>
    </row>
    <row r="728" ht="12.75" customHeight="1">
      <c r="C728" s="11"/>
      <c r="E728" s="14"/>
    </row>
    <row r="729" ht="12.75" customHeight="1">
      <c r="C729" s="11"/>
      <c r="E729" s="14"/>
    </row>
    <row r="730" ht="12.75" customHeight="1">
      <c r="C730" s="11"/>
      <c r="E730" s="14"/>
    </row>
    <row r="731" ht="12.75" customHeight="1">
      <c r="C731" s="11"/>
      <c r="E731" s="14"/>
    </row>
    <row r="732" ht="12.75" customHeight="1">
      <c r="C732" s="11"/>
      <c r="E732" s="14"/>
    </row>
    <row r="733" ht="12.75" customHeight="1">
      <c r="C733" s="11"/>
      <c r="E733" s="14"/>
    </row>
    <row r="734" ht="12.75" customHeight="1">
      <c r="C734" s="11"/>
      <c r="E734" s="14"/>
    </row>
    <row r="735" ht="12.75" customHeight="1">
      <c r="C735" s="11"/>
      <c r="E735" s="14"/>
    </row>
    <row r="736" ht="12.75" customHeight="1">
      <c r="C736" s="11"/>
      <c r="E736" s="14"/>
    </row>
    <row r="737" ht="12.75" customHeight="1">
      <c r="C737" s="11"/>
      <c r="E737" s="14"/>
    </row>
    <row r="738" ht="12.75" customHeight="1">
      <c r="C738" s="11"/>
      <c r="E738" s="14"/>
    </row>
    <row r="739" ht="12.75" customHeight="1">
      <c r="C739" s="11"/>
      <c r="E739" s="14"/>
    </row>
    <row r="740" ht="12.75" customHeight="1">
      <c r="C740" s="11"/>
      <c r="E740" s="14"/>
    </row>
    <row r="741" ht="12.75" customHeight="1">
      <c r="C741" s="11"/>
      <c r="E741" s="14"/>
    </row>
    <row r="742" ht="12.75" customHeight="1">
      <c r="C742" s="11"/>
      <c r="E742" s="14"/>
    </row>
    <row r="743" ht="12.75" customHeight="1">
      <c r="C743" s="11"/>
      <c r="E743" s="14"/>
    </row>
    <row r="744" ht="12.75" customHeight="1">
      <c r="C744" s="11"/>
      <c r="E744" s="14"/>
    </row>
    <row r="745" ht="12.75" customHeight="1">
      <c r="C745" s="11"/>
      <c r="E745" s="14"/>
    </row>
    <row r="746" ht="12.75" customHeight="1">
      <c r="C746" s="11"/>
      <c r="E746" s="14"/>
    </row>
    <row r="747" ht="12.75" customHeight="1">
      <c r="C747" s="11"/>
      <c r="E747" s="14"/>
    </row>
    <row r="748" ht="12.75" customHeight="1">
      <c r="C748" s="11"/>
      <c r="E748" s="14"/>
    </row>
    <row r="749" ht="12.75" customHeight="1">
      <c r="C749" s="11"/>
      <c r="E749" s="14"/>
    </row>
    <row r="750" ht="12.75" customHeight="1">
      <c r="C750" s="11"/>
      <c r="E750" s="14"/>
    </row>
    <row r="751" ht="12.75" customHeight="1">
      <c r="C751" s="11"/>
      <c r="E751" s="14"/>
    </row>
    <row r="752" ht="12.75" customHeight="1">
      <c r="C752" s="11"/>
      <c r="E752" s="14"/>
    </row>
    <row r="753" ht="12.75" customHeight="1">
      <c r="C753" s="11"/>
      <c r="E753" s="14"/>
    </row>
    <row r="754" ht="12.75" customHeight="1">
      <c r="C754" s="11"/>
      <c r="E754" s="14"/>
    </row>
    <row r="755" ht="12.75" customHeight="1">
      <c r="C755" s="11"/>
      <c r="E755" s="14"/>
    </row>
    <row r="756" ht="12.75" customHeight="1">
      <c r="C756" s="11"/>
      <c r="E756" s="14"/>
    </row>
    <row r="757" ht="12.75" customHeight="1">
      <c r="C757" s="11"/>
      <c r="E757" s="14"/>
    </row>
    <row r="758" ht="12.75" customHeight="1">
      <c r="C758" s="11"/>
      <c r="E758" s="14"/>
    </row>
    <row r="759" ht="12.75" customHeight="1">
      <c r="C759" s="11"/>
      <c r="E759" s="14"/>
    </row>
    <row r="760" ht="12.75" customHeight="1">
      <c r="C760" s="11"/>
      <c r="E760" s="14"/>
    </row>
    <row r="761" ht="12.75" customHeight="1">
      <c r="C761" s="11"/>
      <c r="E761" s="14"/>
    </row>
    <row r="762" ht="12.75" customHeight="1">
      <c r="C762" s="11"/>
      <c r="E762" s="14"/>
    </row>
    <row r="763" ht="12.75" customHeight="1">
      <c r="C763" s="11"/>
      <c r="E763" s="14"/>
    </row>
    <row r="764" ht="12.75" customHeight="1">
      <c r="C764" s="11"/>
      <c r="E764" s="14"/>
    </row>
    <row r="765" ht="12.75" customHeight="1">
      <c r="C765" s="11"/>
      <c r="E765" s="14"/>
    </row>
    <row r="766" ht="12.75" customHeight="1">
      <c r="C766" s="11"/>
      <c r="E766" s="14"/>
    </row>
    <row r="767" ht="12.75" customHeight="1">
      <c r="C767" s="11"/>
      <c r="E767" s="14"/>
    </row>
    <row r="768" ht="12.75" customHeight="1">
      <c r="C768" s="11"/>
      <c r="E768" s="14"/>
    </row>
    <row r="769" ht="12.75" customHeight="1">
      <c r="C769" s="11"/>
      <c r="E769" s="14"/>
    </row>
    <row r="770" ht="12.75" customHeight="1">
      <c r="C770" s="11"/>
      <c r="E770" s="14"/>
    </row>
    <row r="771" ht="12.75" customHeight="1">
      <c r="C771" s="11"/>
      <c r="E771" s="14"/>
    </row>
    <row r="772" ht="12.75" customHeight="1">
      <c r="C772" s="11"/>
      <c r="E772" s="14"/>
    </row>
    <row r="773" ht="12.75" customHeight="1">
      <c r="C773" s="11"/>
      <c r="E773" s="14"/>
    </row>
    <row r="774" ht="12.75" customHeight="1">
      <c r="C774" s="11"/>
      <c r="E774" s="14"/>
    </row>
    <row r="775" ht="12.75" customHeight="1">
      <c r="C775" s="11"/>
      <c r="E775" s="14"/>
    </row>
    <row r="776" ht="12.75" customHeight="1">
      <c r="C776" s="11"/>
      <c r="E776" s="14"/>
    </row>
    <row r="777" ht="12.75" customHeight="1">
      <c r="C777" s="11"/>
      <c r="E777" s="14"/>
    </row>
    <row r="778" ht="12.75" customHeight="1">
      <c r="C778" s="11"/>
      <c r="E778" s="14"/>
    </row>
    <row r="779" ht="12.75" customHeight="1">
      <c r="C779" s="11"/>
      <c r="E779" s="14"/>
    </row>
    <row r="780" ht="12.75" customHeight="1">
      <c r="C780" s="11"/>
      <c r="E780" s="14"/>
    </row>
    <row r="781" ht="12.75" customHeight="1">
      <c r="C781" s="11"/>
      <c r="E781" s="14"/>
    </row>
    <row r="782" ht="12.75" customHeight="1">
      <c r="C782" s="11"/>
      <c r="E782" s="14"/>
    </row>
    <row r="783" ht="12.75" customHeight="1">
      <c r="C783" s="11"/>
      <c r="E783" s="14"/>
    </row>
    <row r="784" ht="12.75" customHeight="1">
      <c r="C784" s="11"/>
      <c r="E784" s="14"/>
    </row>
    <row r="785" ht="12.75" customHeight="1">
      <c r="C785" s="11"/>
      <c r="E785" s="14"/>
    </row>
    <row r="786" ht="12.75" customHeight="1">
      <c r="C786" s="11"/>
      <c r="E786" s="14"/>
    </row>
    <row r="787" ht="12.75" customHeight="1">
      <c r="C787" s="11"/>
      <c r="E787" s="14"/>
    </row>
    <row r="788" ht="12.75" customHeight="1">
      <c r="C788" s="11"/>
      <c r="E788" s="14"/>
    </row>
    <row r="789" ht="12.75" customHeight="1">
      <c r="C789" s="11"/>
      <c r="E789" s="14"/>
    </row>
    <row r="790" ht="12.75" customHeight="1">
      <c r="C790" s="11"/>
      <c r="E790" s="14"/>
    </row>
    <row r="791" ht="12.75" customHeight="1">
      <c r="C791" s="11"/>
      <c r="E791" s="14"/>
    </row>
    <row r="792" ht="12.75" customHeight="1">
      <c r="C792" s="11"/>
      <c r="E792" s="14"/>
    </row>
    <row r="793" ht="12.75" customHeight="1">
      <c r="C793" s="11"/>
      <c r="E793" s="14"/>
    </row>
    <row r="794" ht="12.75" customHeight="1">
      <c r="C794" s="11"/>
      <c r="E794" s="14"/>
    </row>
    <row r="795" ht="12.75" customHeight="1">
      <c r="C795" s="11"/>
      <c r="E795" s="14"/>
    </row>
    <row r="796" ht="12.75" customHeight="1">
      <c r="C796" s="11"/>
      <c r="E796" s="14"/>
    </row>
    <row r="797" ht="12.75" customHeight="1">
      <c r="C797" s="11"/>
      <c r="E797" s="14"/>
    </row>
    <row r="798" ht="12.75" customHeight="1">
      <c r="C798" s="11"/>
      <c r="E798" s="14"/>
    </row>
    <row r="799" ht="12.75" customHeight="1">
      <c r="C799" s="11"/>
      <c r="E799" s="14"/>
    </row>
    <row r="800" ht="12.75" customHeight="1">
      <c r="C800" s="11"/>
      <c r="E800" s="14"/>
    </row>
    <row r="801" ht="12.75" customHeight="1">
      <c r="C801" s="11"/>
      <c r="E801" s="14"/>
    </row>
    <row r="802" ht="12.75" customHeight="1">
      <c r="C802" s="11"/>
      <c r="E802" s="14"/>
    </row>
    <row r="803" ht="12.75" customHeight="1">
      <c r="C803" s="11"/>
      <c r="E803" s="14"/>
    </row>
    <row r="804" ht="12.75" customHeight="1">
      <c r="C804" s="11"/>
      <c r="E804" s="14"/>
    </row>
    <row r="805" ht="12.75" customHeight="1">
      <c r="C805" s="11"/>
      <c r="E805" s="14"/>
    </row>
    <row r="806" ht="12.75" customHeight="1">
      <c r="C806" s="11"/>
      <c r="E806" s="14"/>
    </row>
    <row r="807" ht="12.75" customHeight="1">
      <c r="C807" s="11"/>
      <c r="E807" s="14"/>
    </row>
    <row r="808" ht="12.75" customHeight="1">
      <c r="C808" s="11"/>
      <c r="E808" s="14"/>
    </row>
    <row r="809" ht="12.75" customHeight="1">
      <c r="C809" s="11"/>
      <c r="E809" s="14"/>
    </row>
    <row r="810" ht="12.75" customHeight="1">
      <c r="C810" s="11"/>
      <c r="E810" s="14"/>
    </row>
    <row r="811" ht="12.75" customHeight="1">
      <c r="C811" s="11"/>
      <c r="E811" s="14"/>
    </row>
    <row r="812" ht="12.75" customHeight="1">
      <c r="C812" s="11"/>
      <c r="E812" s="14"/>
    </row>
    <row r="813" ht="12.75" customHeight="1">
      <c r="C813" s="11"/>
      <c r="E813" s="14"/>
    </row>
    <row r="814" ht="12.75" customHeight="1">
      <c r="C814" s="11"/>
      <c r="E814" s="14"/>
    </row>
    <row r="815" ht="12.75" customHeight="1">
      <c r="C815" s="11"/>
      <c r="E815" s="14"/>
    </row>
    <row r="816" ht="12.75" customHeight="1">
      <c r="C816" s="11"/>
      <c r="E816" s="14"/>
    </row>
    <row r="817" ht="12.75" customHeight="1">
      <c r="C817" s="11"/>
      <c r="E817" s="14"/>
    </row>
    <row r="818" ht="12.75" customHeight="1">
      <c r="C818" s="11"/>
      <c r="E818" s="14"/>
    </row>
    <row r="819" ht="12.75" customHeight="1">
      <c r="C819" s="11"/>
      <c r="E819" s="14"/>
    </row>
    <row r="820" ht="12.75" customHeight="1">
      <c r="C820" s="11"/>
      <c r="E820" s="14"/>
    </row>
    <row r="821" ht="12.75" customHeight="1">
      <c r="C821" s="11"/>
      <c r="E821" s="14"/>
    </row>
    <row r="822" ht="12.75" customHeight="1">
      <c r="C822" s="11"/>
      <c r="E822" s="14"/>
    </row>
    <row r="823" ht="12.75" customHeight="1">
      <c r="C823" s="11"/>
      <c r="E823" s="14"/>
    </row>
    <row r="824" ht="12.75" customHeight="1">
      <c r="C824" s="11"/>
      <c r="E824" s="14"/>
    </row>
    <row r="825" ht="12.75" customHeight="1">
      <c r="C825" s="11"/>
      <c r="E825" s="14"/>
    </row>
    <row r="826" ht="12.75" customHeight="1">
      <c r="C826" s="11"/>
      <c r="E826" s="14"/>
    </row>
    <row r="827" ht="12.75" customHeight="1">
      <c r="C827" s="11"/>
      <c r="E827" s="14"/>
    </row>
    <row r="828" ht="12.75" customHeight="1">
      <c r="C828" s="11"/>
      <c r="E828" s="14"/>
    </row>
    <row r="829" ht="12.75" customHeight="1">
      <c r="C829" s="11"/>
      <c r="E829" s="14"/>
    </row>
    <row r="830" ht="12.75" customHeight="1">
      <c r="C830" s="11"/>
      <c r="E830" s="14"/>
    </row>
    <row r="831" ht="12.75" customHeight="1">
      <c r="C831" s="11"/>
      <c r="E831" s="14"/>
    </row>
    <row r="832" ht="12.75" customHeight="1">
      <c r="C832" s="11"/>
      <c r="E832" s="14"/>
    </row>
    <row r="833" ht="12.75" customHeight="1">
      <c r="C833" s="11"/>
      <c r="E833" s="14"/>
    </row>
    <row r="834" ht="12.75" customHeight="1">
      <c r="C834" s="11"/>
      <c r="E834" s="14"/>
    </row>
    <row r="835" ht="12.75" customHeight="1">
      <c r="C835" s="11"/>
      <c r="E835" s="14"/>
    </row>
    <row r="836" ht="12.75" customHeight="1">
      <c r="C836" s="11"/>
      <c r="E836" s="14"/>
    </row>
    <row r="837" ht="12.75" customHeight="1">
      <c r="C837" s="11"/>
      <c r="E837" s="14"/>
    </row>
    <row r="838" ht="12.75" customHeight="1">
      <c r="C838" s="11"/>
      <c r="E838" s="14"/>
    </row>
    <row r="839" ht="12.75" customHeight="1">
      <c r="C839" s="11"/>
      <c r="E839" s="14"/>
    </row>
    <row r="840" ht="12.75" customHeight="1">
      <c r="C840" s="11"/>
      <c r="E840" s="14"/>
    </row>
    <row r="841" ht="12.75" customHeight="1">
      <c r="C841" s="11"/>
      <c r="E841" s="14"/>
    </row>
    <row r="842" ht="12.75" customHeight="1">
      <c r="C842" s="11"/>
      <c r="E842" s="14"/>
    </row>
    <row r="843" ht="12.75" customHeight="1">
      <c r="C843" s="11"/>
      <c r="E843" s="14"/>
    </row>
    <row r="844" ht="12.75" customHeight="1">
      <c r="C844" s="11"/>
      <c r="E844" s="14"/>
    </row>
    <row r="845" ht="12.75" customHeight="1">
      <c r="C845" s="11"/>
      <c r="E845" s="14"/>
    </row>
    <row r="846" ht="12.75" customHeight="1">
      <c r="C846" s="11"/>
      <c r="E846" s="14"/>
    </row>
    <row r="847" ht="12.75" customHeight="1">
      <c r="C847" s="11"/>
      <c r="E847" s="14"/>
    </row>
    <row r="848" ht="12.75" customHeight="1">
      <c r="C848" s="11"/>
      <c r="E848" s="14"/>
    </row>
    <row r="849" ht="12.75" customHeight="1">
      <c r="C849" s="11"/>
      <c r="E849" s="14"/>
    </row>
    <row r="850" ht="12.75" customHeight="1">
      <c r="C850" s="11"/>
      <c r="E850" s="14"/>
    </row>
    <row r="851" ht="12.75" customHeight="1">
      <c r="C851" s="11"/>
      <c r="E851" s="14"/>
    </row>
    <row r="852" ht="12.75" customHeight="1">
      <c r="C852" s="11"/>
      <c r="E852" s="14"/>
    </row>
    <row r="853" ht="12.75" customHeight="1">
      <c r="C853" s="11"/>
      <c r="E853" s="14"/>
    </row>
    <row r="854" ht="12.75" customHeight="1">
      <c r="C854" s="11"/>
      <c r="E854" s="14"/>
    </row>
    <row r="855" ht="12.75" customHeight="1">
      <c r="C855" s="11"/>
      <c r="E855" s="14"/>
    </row>
    <row r="856" ht="12.75" customHeight="1">
      <c r="C856" s="11"/>
      <c r="E856" s="14"/>
    </row>
    <row r="857" ht="12.75" customHeight="1">
      <c r="C857" s="11"/>
      <c r="E857" s="14"/>
    </row>
    <row r="858" ht="12.75" customHeight="1">
      <c r="C858" s="11"/>
      <c r="E858" s="14"/>
    </row>
    <row r="859" ht="12.75" customHeight="1">
      <c r="C859" s="11"/>
      <c r="E859" s="14"/>
    </row>
    <row r="860" ht="12.75" customHeight="1">
      <c r="C860" s="11"/>
      <c r="E860" s="14"/>
    </row>
    <row r="861" ht="12.75" customHeight="1">
      <c r="C861" s="11"/>
      <c r="E861" s="14"/>
    </row>
    <row r="862" ht="12.75" customHeight="1">
      <c r="C862" s="11"/>
      <c r="E862" s="14"/>
    </row>
    <row r="863" ht="12.75" customHeight="1">
      <c r="C863" s="11"/>
      <c r="E863" s="14"/>
    </row>
    <row r="864" ht="12.75" customHeight="1">
      <c r="C864" s="11"/>
      <c r="E864" s="14"/>
    </row>
    <row r="865" ht="12.75" customHeight="1">
      <c r="C865" s="11"/>
      <c r="E865" s="14"/>
    </row>
    <row r="866" ht="12.75" customHeight="1">
      <c r="C866" s="11"/>
      <c r="E866" s="14"/>
    </row>
    <row r="867" ht="12.75" customHeight="1">
      <c r="C867" s="11"/>
      <c r="E867" s="14"/>
    </row>
    <row r="868" ht="12.75" customHeight="1">
      <c r="C868" s="11"/>
      <c r="E868" s="14"/>
    </row>
    <row r="869" ht="12.75" customHeight="1">
      <c r="C869" s="11"/>
      <c r="E869" s="14"/>
    </row>
    <row r="870" ht="12.75" customHeight="1">
      <c r="C870" s="11"/>
      <c r="E870" s="14"/>
    </row>
    <row r="871" ht="12.75" customHeight="1">
      <c r="C871" s="11"/>
      <c r="E871" s="14"/>
    </row>
    <row r="872" ht="12.75" customHeight="1">
      <c r="C872" s="11"/>
      <c r="E872" s="14"/>
    </row>
    <row r="873" ht="12.75" customHeight="1">
      <c r="C873" s="11"/>
      <c r="E873" s="14"/>
    </row>
    <row r="874" ht="12.75" customHeight="1">
      <c r="C874" s="11"/>
      <c r="E874" s="14"/>
    </row>
    <row r="875" ht="12.75" customHeight="1">
      <c r="C875" s="11"/>
      <c r="E875" s="14"/>
    </row>
    <row r="876" ht="12.75" customHeight="1">
      <c r="C876" s="11"/>
      <c r="E876" s="14"/>
    </row>
    <row r="877" ht="12.75" customHeight="1">
      <c r="C877" s="11"/>
      <c r="E877" s="14"/>
    </row>
    <row r="878" ht="12.75" customHeight="1">
      <c r="C878" s="11"/>
      <c r="E878" s="14"/>
    </row>
    <row r="879" ht="12.75" customHeight="1">
      <c r="C879" s="11"/>
      <c r="E879" s="14"/>
    </row>
    <row r="880" ht="12.75" customHeight="1">
      <c r="C880" s="11"/>
      <c r="E880" s="14"/>
    </row>
    <row r="881" ht="12.75" customHeight="1">
      <c r="C881" s="11"/>
      <c r="E881" s="14"/>
    </row>
    <row r="882" ht="12.75" customHeight="1">
      <c r="C882" s="11"/>
      <c r="E882" s="14"/>
    </row>
    <row r="883" ht="12.75" customHeight="1">
      <c r="C883" s="11"/>
      <c r="E883" s="14"/>
    </row>
    <row r="884" ht="12.75" customHeight="1">
      <c r="C884" s="11"/>
      <c r="E884" s="14"/>
    </row>
    <row r="885" ht="12.75" customHeight="1">
      <c r="C885" s="11"/>
      <c r="E885" s="14"/>
    </row>
    <row r="886" ht="12.75" customHeight="1">
      <c r="C886" s="11"/>
      <c r="E886" s="14"/>
    </row>
    <row r="887" ht="12.75" customHeight="1">
      <c r="C887" s="11"/>
      <c r="E887" s="14"/>
    </row>
    <row r="888" ht="12.75" customHeight="1">
      <c r="C888" s="11"/>
      <c r="E888" s="14"/>
    </row>
    <row r="889" ht="12.75" customHeight="1">
      <c r="C889" s="11"/>
      <c r="E889" s="14"/>
    </row>
    <row r="890" ht="12.75" customHeight="1">
      <c r="C890" s="11"/>
      <c r="E890" s="14"/>
    </row>
    <row r="891" ht="12.75" customHeight="1">
      <c r="C891" s="11"/>
      <c r="E891" s="14"/>
    </row>
    <row r="892" ht="12.75" customHeight="1">
      <c r="C892" s="11"/>
      <c r="E892" s="14"/>
    </row>
    <row r="893" ht="12.75" customHeight="1">
      <c r="C893" s="11"/>
      <c r="E893" s="14"/>
    </row>
    <row r="894" ht="12.75" customHeight="1">
      <c r="C894" s="11"/>
      <c r="E894" s="14"/>
    </row>
    <row r="895" ht="12.75" customHeight="1">
      <c r="C895" s="11"/>
      <c r="E895" s="14"/>
    </row>
    <row r="896" ht="12.75" customHeight="1">
      <c r="C896" s="11"/>
      <c r="E896" s="14"/>
    </row>
    <row r="897" ht="12.75" customHeight="1">
      <c r="C897" s="11"/>
      <c r="E897" s="14"/>
    </row>
    <row r="898" ht="12.75" customHeight="1">
      <c r="C898" s="11"/>
      <c r="E898" s="14"/>
    </row>
    <row r="899" ht="12.75" customHeight="1">
      <c r="C899" s="11"/>
      <c r="E899" s="14"/>
    </row>
    <row r="900" ht="12.75" customHeight="1">
      <c r="C900" s="11"/>
      <c r="E900" s="14"/>
    </row>
    <row r="901" ht="12.75" customHeight="1">
      <c r="C901" s="11"/>
      <c r="E901" s="14"/>
    </row>
    <row r="902" ht="12.75" customHeight="1">
      <c r="C902" s="11"/>
      <c r="E902" s="14"/>
    </row>
    <row r="903" ht="12.75" customHeight="1">
      <c r="C903" s="11"/>
      <c r="E903" s="14"/>
    </row>
    <row r="904" ht="12.75" customHeight="1">
      <c r="C904" s="11"/>
      <c r="E904" s="14"/>
    </row>
    <row r="905" ht="12.75" customHeight="1">
      <c r="C905" s="11"/>
      <c r="E905" s="14"/>
    </row>
    <row r="906" ht="12.75" customHeight="1">
      <c r="C906" s="11"/>
      <c r="E906" s="14"/>
    </row>
    <row r="907" ht="12.75" customHeight="1">
      <c r="C907" s="11"/>
      <c r="E907" s="14"/>
    </row>
    <row r="908" ht="12.75" customHeight="1">
      <c r="C908" s="11"/>
      <c r="E908" s="14"/>
    </row>
    <row r="909" ht="12.75" customHeight="1">
      <c r="C909" s="11"/>
      <c r="E909" s="14"/>
    </row>
    <row r="910" ht="12.75" customHeight="1">
      <c r="C910" s="11"/>
      <c r="E910" s="14"/>
    </row>
    <row r="911" ht="12.75" customHeight="1">
      <c r="C911" s="11"/>
      <c r="E911" s="14"/>
    </row>
    <row r="912" ht="12.75" customHeight="1">
      <c r="C912" s="11"/>
      <c r="E912" s="14"/>
    </row>
    <row r="913" ht="12.75" customHeight="1">
      <c r="C913" s="11"/>
      <c r="E913" s="14"/>
    </row>
    <row r="914" ht="12.75" customHeight="1">
      <c r="C914" s="11"/>
      <c r="E914" s="14"/>
    </row>
    <row r="915" ht="12.75" customHeight="1">
      <c r="C915" s="11"/>
      <c r="E915" s="14"/>
    </row>
    <row r="916" ht="12.75" customHeight="1">
      <c r="C916" s="11"/>
      <c r="E916" s="14"/>
    </row>
    <row r="917" ht="12.75" customHeight="1">
      <c r="C917" s="11"/>
      <c r="E917" s="14"/>
    </row>
    <row r="918" ht="12.75" customHeight="1">
      <c r="C918" s="11"/>
      <c r="E918" s="14"/>
    </row>
    <row r="919" ht="12.75" customHeight="1">
      <c r="C919" s="11"/>
      <c r="E919" s="14"/>
    </row>
    <row r="920" ht="12.75" customHeight="1">
      <c r="C920" s="11"/>
      <c r="E920" s="14"/>
    </row>
    <row r="921" ht="12.75" customHeight="1">
      <c r="C921" s="11"/>
      <c r="E921" s="14"/>
    </row>
    <row r="922" ht="12.75" customHeight="1">
      <c r="C922" s="11"/>
      <c r="E922" s="14"/>
    </row>
    <row r="923" ht="12.75" customHeight="1">
      <c r="C923" s="11"/>
      <c r="E923" s="14"/>
    </row>
    <row r="924" ht="12.75" customHeight="1">
      <c r="C924" s="11"/>
      <c r="E924" s="14"/>
    </row>
    <row r="925" ht="12.75" customHeight="1">
      <c r="C925" s="11"/>
      <c r="E925" s="14"/>
    </row>
    <row r="926" ht="12.75" customHeight="1">
      <c r="C926" s="11"/>
      <c r="E926" s="14"/>
    </row>
    <row r="927" ht="12.75" customHeight="1">
      <c r="C927" s="11"/>
      <c r="E927" s="14"/>
    </row>
    <row r="928" ht="12.75" customHeight="1">
      <c r="C928" s="11"/>
      <c r="E928" s="14"/>
    </row>
    <row r="929" ht="12.75" customHeight="1">
      <c r="C929" s="11"/>
      <c r="E929" s="14"/>
    </row>
    <row r="930" ht="12.75" customHeight="1">
      <c r="C930" s="11"/>
      <c r="E930" s="14"/>
    </row>
    <row r="931" ht="12.75" customHeight="1">
      <c r="C931" s="11"/>
      <c r="E931" s="14"/>
    </row>
    <row r="932" ht="12.75" customHeight="1">
      <c r="C932" s="11"/>
      <c r="E932" s="14"/>
    </row>
    <row r="933" ht="12.75" customHeight="1">
      <c r="C933" s="11"/>
      <c r="E933" s="14"/>
    </row>
    <row r="934" ht="12.75" customHeight="1">
      <c r="C934" s="11"/>
      <c r="E934" s="14"/>
    </row>
    <row r="935" ht="12.75" customHeight="1">
      <c r="C935" s="11"/>
      <c r="E935" s="14"/>
    </row>
    <row r="936" ht="12.75" customHeight="1">
      <c r="C936" s="11"/>
      <c r="E936" s="14"/>
    </row>
    <row r="937" ht="12.75" customHeight="1">
      <c r="C937" s="11"/>
      <c r="E937" s="14"/>
    </row>
    <row r="938" ht="12.75" customHeight="1">
      <c r="C938" s="11"/>
      <c r="E938" s="14"/>
    </row>
    <row r="939" ht="12.75" customHeight="1">
      <c r="C939" s="11"/>
      <c r="E939" s="14"/>
    </row>
    <row r="940" ht="12.75" customHeight="1">
      <c r="C940" s="11"/>
      <c r="E940" s="14"/>
    </row>
    <row r="941" ht="12.75" customHeight="1">
      <c r="C941" s="11"/>
      <c r="E941" s="14"/>
    </row>
    <row r="942" ht="12.75" customHeight="1">
      <c r="C942" s="11"/>
      <c r="E942" s="14"/>
    </row>
    <row r="943" ht="12.75" customHeight="1">
      <c r="C943" s="11"/>
      <c r="E943" s="14"/>
    </row>
    <row r="944" ht="12.75" customHeight="1">
      <c r="C944" s="11"/>
      <c r="E944" s="14"/>
    </row>
    <row r="945" ht="12.75" customHeight="1">
      <c r="C945" s="11"/>
      <c r="E945" s="14"/>
    </row>
    <row r="946" ht="12.75" customHeight="1">
      <c r="C946" s="11"/>
      <c r="E946" s="14"/>
    </row>
    <row r="947" ht="12.75" customHeight="1">
      <c r="C947" s="11"/>
      <c r="E947" s="14"/>
    </row>
    <row r="948" ht="12.75" customHeight="1">
      <c r="C948" s="11"/>
      <c r="E948" s="14"/>
    </row>
    <row r="949" ht="12.75" customHeight="1">
      <c r="C949" s="11"/>
      <c r="E949" s="14"/>
    </row>
    <row r="950" ht="12.75" customHeight="1">
      <c r="C950" s="11"/>
      <c r="E950" s="14"/>
    </row>
    <row r="951" ht="12.75" customHeight="1">
      <c r="C951" s="11"/>
      <c r="E951" s="14"/>
    </row>
    <row r="952" ht="12.75" customHeight="1">
      <c r="C952" s="11"/>
      <c r="E952" s="14"/>
    </row>
    <row r="953" ht="12.75" customHeight="1">
      <c r="C953" s="11"/>
      <c r="E953" s="14"/>
    </row>
    <row r="954" ht="12.75" customHeight="1">
      <c r="C954" s="11"/>
      <c r="E954" s="14"/>
    </row>
    <row r="955" ht="12.75" customHeight="1">
      <c r="C955" s="11"/>
      <c r="E955" s="14"/>
    </row>
    <row r="956" ht="12.75" customHeight="1">
      <c r="C956" s="11"/>
      <c r="E956" s="14"/>
    </row>
    <row r="957" ht="12.75" customHeight="1">
      <c r="C957" s="11"/>
      <c r="E957" s="14"/>
    </row>
    <row r="958" ht="12.75" customHeight="1">
      <c r="C958" s="11"/>
      <c r="E958" s="14"/>
    </row>
    <row r="959" ht="12.75" customHeight="1">
      <c r="C959" s="11"/>
      <c r="E959" s="14"/>
    </row>
    <row r="960" ht="12.75" customHeight="1">
      <c r="C960" s="11"/>
      <c r="E960" s="14"/>
    </row>
    <row r="961" ht="12.75" customHeight="1">
      <c r="C961" s="11"/>
      <c r="E961" s="14"/>
    </row>
    <row r="962" ht="12.75" customHeight="1">
      <c r="C962" s="11"/>
      <c r="E962" s="14"/>
    </row>
    <row r="963" ht="12.75" customHeight="1">
      <c r="C963" s="11"/>
      <c r="E963" s="14"/>
    </row>
    <row r="964" ht="12.75" customHeight="1">
      <c r="C964" s="11"/>
      <c r="E964" s="14"/>
    </row>
    <row r="965" ht="12.75" customHeight="1">
      <c r="C965" s="11"/>
      <c r="E965" s="14"/>
    </row>
    <row r="966" ht="12.75" customHeight="1">
      <c r="C966" s="11"/>
      <c r="E966" s="14"/>
    </row>
    <row r="967" ht="12.75" customHeight="1">
      <c r="C967" s="11"/>
      <c r="E967" s="14"/>
    </row>
    <row r="968" ht="12.75" customHeight="1">
      <c r="C968" s="11"/>
      <c r="E968" s="14"/>
    </row>
    <row r="969" ht="12.75" customHeight="1">
      <c r="C969" s="11"/>
      <c r="E969" s="14"/>
    </row>
    <row r="970" ht="12.75" customHeight="1">
      <c r="C970" s="11"/>
      <c r="E970" s="14"/>
    </row>
    <row r="971" ht="12.75" customHeight="1">
      <c r="C971" s="11"/>
      <c r="E971" s="14"/>
    </row>
    <row r="972" ht="12.75" customHeight="1">
      <c r="C972" s="11"/>
      <c r="E972" s="14"/>
    </row>
    <row r="973" ht="12.75" customHeight="1">
      <c r="C973" s="11"/>
      <c r="E973" s="14"/>
    </row>
    <row r="974" ht="12.75" customHeight="1">
      <c r="C974" s="11"/>
      <c r="E974" s="14"/>
    </row>
    <row r="975" ht="12.75" customHeight="1">
      <c r="C975" s="11"/>
      <c r="E975" s="14"/>
    </row>
    <row r="976" ht="12.75" customHeight="1">
      <c r="C976" s="11"/>
      <c r="E976" s="14"/>
    </row>
    <row r="977" ht="12.75" customHeight="1">
      <c r="C977" s="11"/>
      <c r="E977" s="14"/>
    </row>
    <row r="978" ht="12.75" customHeight="1">
      <c r="C978" s="11"/>
      <c r="E978" s="14"/>
    </row>
    <row r="979" ht="12.75" customHeight="1">
      <c r="C979" s="11"/>
      <c r="E979" s="14"/>
    </row>
    <row r="980" ht="12.75" customHeight="1">
      <c r="C980" s="11"/>
      <c r="E980" s="14"/>
    </row>
    <row r="981" ht="12.75" customHeight="1">
      <c r="C981" s="11"/>
      <c r="E981" s="14"/>
    </row>
    <row r="982" ht="12.75" customHeight="1">
      <c r="C982" s="11"/>
      <c r="E982" s="14"/>
    </row>
    <row r="983" ht="12.75" customHeight="1">
      <c r="C983" s="11"/>
      <c r="E983" s="14"/>
    </row>
    <row r="984" ht="12.75" customHeight="1">
      <c r="C984" s="11"/>
      <c r="E984" s="14"/>
    </row>
    <row r="985" ht="12.75" customHeight="1">
      <c r="C985" s="11"/>
      <c r="E985" s="14"/>
    </row>
    <row r="986" ht="12.75" customHeight="1">
      <c r="C986" s="11"/>
      <c r="E986" s="14"/>
    </row>
    <row r="987" ht="12.75" customHeight="1">
      <c r="C987" s="11"/>
      <c r="E987" s="14"/>
    </row>
    <row r="988" ht="12.75" customHeight="1">
      <c r="C988" s="11"/>
      <c r="E988" s="14"/>
    </row>
    <row r="989" ht="12.75" customHeight="1">
      <c r="C989" s="11"/>
      <c r="E989" s="14"/>
    </row>
    <row r="990" ht="12.75" customHeight="1">
      <c r="C990" s="11"/>
      <c r="E990" s="14"/>
    </row>
    <row r="991" ht="12.75" customHeight="1">
      <c r="C991" s="11"/>
      <c r="E991" s="14"/>
    </row>
    <row r="992" ht="12.75" customHeight="1">
      <c r="C992" s="11"/>
      <c r="E992" s="14"/>
    </row>
    <row r="993" ht="12.75" customHeight="1">
      <c r="C993" s="11"/>
      <c r="E993" s="14"/>
    </row>
    <row r="994" ht="12.75" customHeight="1">
      <c r="C994" s="11"/>
      <c r="E994" s="14"/>
    </row>
  </sheetData>
  <mergeCells count="5">
    <mergeCell ref="E7:F7"/>
    <mergeCell ref="H7:I7"/>
    <mergeCell ref="E6:I6"/>
    <mergeCell ref="K6:L6"/>
    <mergeCell ref="N6:O6"/>
  </mergeCells>
  <conditionalFormatting sqref="N9:N99">
    <cfRule type="expression" dxfId="1" priority="1">
      <formula> AND($N9 &gt;-0.1*$F9, $N9 &lt;0)</formula>
    </cfRule>
  </conditionalFormatting>
  <conditionalFormatting sqref="N9:N99">
    <cfRule type="expression" dxfId="0" priority="2">
      <formula>AND($N9&gt;0, $N9 &lt; 0.1*$F9)</formula>
    </cfRule>
  </conditionalFormatting>
  <conditionalFormatting sqref="N9:N99">
    <cfRule type="expression" dxfId="4" priority="3">
      <formula>AND($N9 &lt; -0.1*$F9)</formula>
    </cfRule>
  </conditionalFormatting>
  <conditionalFormatting sqref="O9:O100">
    <cfRule type="expression" dxfId="0" priority="4">
      <formula>AND($O9 &gt;0,  $O9 &lt; 0.1*$I9)</formula>
    </cfRule>
  </conditionalFormatting>
  <conditionalFormatting sqref="O9:O100">
    <cfRule type="expression" dxfId="1" priority="5">
      <formula>AND($O9 &lt;0, $O9&gt;-0.1*$I9)</formula>
    </cfRule>
  </conditionalFormatting>
  <conditionalFormatting sqref="O9:O100">
    <cfRule type="expression" dxfId="2" priority="6">
      <formula> $O9 &lt; -0.1*$I9</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9"/>
    <col customWidth="1" min="2" max="2" width="23.43"/>
    <col customWidth="1" min="3" max="5" width="11.43"/>
    <col customWidth="1" min="6" max="6" width="12.14"/>
    <col customWidth="1" min="7" max="14" width="11.43"/>
    <col customWidth="1" min="15" max="15" width="12.14"/>
    <col customWidth="1" min="16" max="16" width="11.43"/>
    <col customWidth="1" min="17" max="26" width="10.0"/>
  </cols>
  <sheetData>
    <row r="1" ht="12.75" customHeight="1">
      <c r="B1" s="18" t="s">
        <v>11</v>
      </c>
      <c r="C1" s="14">
        <f>'Grants Summary'!C7</f>
        <v>17.89666667</v>
      </c>
      <c r="N1" s="38"/>
      <c r="O1" s="1" t="s">
        <v>76</v>
      </c>
    </row>
    <row r="2" ht="12.75" customHeight="1">
      <c r="B2" s="18" t="s">
        <v>14</v>
      </c>
      <c r="C2" s="14">
        <f>'Grants Summary'!D7</f>
        <v>13.43</v>
      </c>
      <c r="N2" s="39"/>
      <c r="O2" s="1" t="s">
        <v>77</v>
      </c>
    </row>
    <row r="3" ht="12.75" customHeight="1">
      <c r="N3" s="40"/>
      <c r="O3" s="1" t="s">
        <v>78</v>
      </c>
    </row>
    <row r="4" ht="12.75" customHeight="1"/>
    <row r="5" ht="12.75" customHeight="1"/>
    <row r="6" ht="12.75" customHeight="1">
      <c r="C6" s="11"/>
      <c r="E6" s="72" t="s">
        <v>79</v>
      </c>
      <c r="F6" s="73"/>
      <c r="G6" s="73"/>
      <c r="H6" s="73"/>
      <c r="I6" s="48"/>
      <c r="J6" s="74"/>
      <c r="K6" s="72" t="s">
        <v>80</v>
      </c>
      <c r="L6" s="48"/>
      <c r="M6" s="74"/>
      <c r="N6" s="72" t="s">
        <v>81</v>
      </c>
      <c r="O6" s="48"/>
    </row>
    <row r="7" ht="12.75" customHeight="1">
      <c r="C7" s="11"/>
      <c r="E7" s="75" t="s">
        <v>9</v>
      </c>
      <c r="G7" s="45"/>
      <c r="H7" s="76" t="s">
        <v>38</v>
      </c>
      <c r="I7" s="77"/>
      <c r="J7" s="45"/>
      <c r="K7" s="49" t="s">
        <v>9</v>
      </c>
      <c r="L7" s="50" t="s">
        <v>38</v>
      </c>
      <c r="M7" s="45"/>
      <c r="N7" s="49" t="s">
        <v>9</v>
      </c>
      <c r="O7" s="50" t="s">
        <v>38</v>
      </c>
    </row>
    <row r="8" ht="12.75" customHeight="1">
      <c r="B8" s="45" t="s">
        <v>85</v>
      </c>
      <c r="C8" s="45" t="s">
        <v>86</v>
      </c>
      <c r="E8" s="78" t="s">
        <v>11</v>
      </c>
      <c r="F8" s="45" t="s">
        <v>87</v>
      </c>
      <c r="G8" s="45"/>
      <c r="H8" s="45" t="s">
        <v>14</v>
      </c>
      <c r="I8" s="79" t="s">
        <v>87</v>
      </c>
      <c r="J8" s="54"/>
      <c r="K8" s="80" t="s">
        <v>87</v>
      </c>
      <c r="L8" s="79" t="s">
        <v>87</v>
      </c>
      <c r="M8" s="54"/>
      <c r="N8" s="80" t="s">
        <v>87</v>
      </c>
      <c r="O8" s="79" t="s">
        <v>87</v>
      </c>
    </row>
    <row r="9" ht="15.0" customHeight="1">
      <c r="B9" s="81" t="s">
        <v>104</v>
      </c>
      <c r="C9" s="18" t="s">
        <v>41</v>
      </c>
      <c r="E9" s="82"/>
      <c r="F9" s="83">
        <v>0.0</v>
      </c>
      <c r="G9" s="84"/>
      <c r="H9" s="85">
        <v>10000.0</v>
      </c>
      <c r="I9" s="86">
        <f t="shared" ref="I9:I14" si="1">H9*$C$2</f>
        <v>134300</v>
      </c>
      <c r="J9" s="11"/>
      <c r="K9" s="87">
        <f>SUMIFS(Spending!F:F,Spending!A:A,'Staff Costs'!K$7,Spending!D:D,'Staff Costs'!$C9)</f>
        <v>0</v>
      </c>
      <c r="L9" s="86">
        <f>SUMIFS(Spending!F:F,Spending!A:A,'Staff Costs'!L$7,Spending!D:D,'Staff Costs'!$C9)</f>
        <v>64136.07</v>
      </c>
      <c r="M9" s="11"/>
      <c r="N9" s="87">
        <f t="shared" ref="N9:N14" si="2">F9-K9</f>
        <v>0</v>
      </c>
      <c r="O9" s="86">
        <f t="shared" ref="O9:O14" si="3">I9-L9</f>
        <v>70163.93</v>
      </c>
    </row>
    <row r="10" ht="15.0" customHeight="1">
      <c r="B10" s="88" t="s">
        <v>108</v>
      </c>
      <c r="C10" s="18" t="s">
        <v>44</v>
      </c>
      <c r="E10" s="89"/>
      <c r="F10" s="71">
        <v>0.0</v>
      </c>
      <c r="G10" s="11"/>
      <c r="H10" s="90">
        <v>10000.0</v>
      </c>
      <c r="I10" s="21">
        <f t="shared" si="1"/>
        <v>134300</v>
      </c>
      <c r="J10" s="11"/>
      <c r="K10" s="91">
        <f>SUMIFS(Spending!F:F,Spending!A:A,'Staff Costs'!K$7,Spending!D:D,'Staff Costs'!$C10)</f>
        <v>0</v>
      </c>
      <c r="L10" s="21">
        <f>SUMIFS(Spending!F:F,Spending!A:A,'Staff Costs'!L$7,Spending!D:D,'Staff Costs'!$C10)</f>
        <v>177685.07</v>
      </c>
      <c r="M10" s="11"/>
      <c r="N10" s="91">
        <f t="shared" si="2"/>
        <v>0</v>
      </c>
      <c r="O10" s="21">
        <f t="shared" si="3"/>
        <v>-43385.07</v>
      </c>
    </row>
    <row r="11" ht="15.0" customHeight="1">
      <c r="B11" s="88" t="s">
        <v>111</v>
      </c>
      <c r="C11" s="18" t="s">
        <v>112</v>
      </c>
      <c r="E11" s="89"/>
      <c r="F11" s="71">
        <v>0.0</v>
      </c>
      <c r="G11" s="11"/>
      <c r="H11" s="90">
        <v>10000.0</v>
      </c>
      <c r="I11" s="21">
        <f t="shared" si="1"/>
        <v>134300</v>
      </c>
      <c r="J11" s="11"/>
      <c r="K11" s="91">
        <f>SUMIFS(Spending!F:F,Spending!A:A,'Staff Costs'!K$7,Spending!D:D,'Staff Costs'!$C11)</f>
        <v>0</v>
      </c>
      <c r="L11" s="21">
        <f>SUMIFS(Spending!F:F,Spending!A:A,'Staff Costs'!L$7,Spending!D:D,'Staff Costs'!$C11)</f>
        <v>0</v>
      </c>
      <c r="M11" s="11"/>
      <c r="N11" s="91">
        <f t="shared" si="2"/>
        <v>0</v>
      </c>
      <c r="O11" s="21">
        <f t="shared" si="3"/>
        <v>134300</v>
      </c>
      <c r="P11" s="14"/>
    </row>
    <row r="12" ht="15.0" customHeight="1">
      <c r="B12" s="92" t="s">
        <v>115</v>
      </c>
      <c r="C12" s="18" t="s">
        <v>116</v>
      </c>
      <c r="E12" s="93"/>
      <c r="F12" s="14">
        <f t="shared" ref="F12:F14" si="4">E12*$C$1</f>
        <v>0</v>
      </c>
      <c r="G12" s="11"/>
      <c r="H12" s="90">
        <v>10000.0</v>
      </c>
      <c r="I12" s="21">
        <f t="shared" si="1"/>
        <v>134300</v>
      </c>
      <c r="J12" s="11"/>
      <c r="K12" s="91">
        <f>SUMIFS(Spending!F:F,Spending!A:A,'Staff Costs'!K$7,Spending!D:D,'Staff Costs'!$C12)</f>
        <v>0</v>
      </c>
      <c r="L12" s="21">
        <f>SUMIFS(Spending!F:F,Spending!A:A,'Staff Costs'!L$7,Spending!D:D,'Staff Costs'!$C12)</f>
        <v>0</v>
      </c>
      <c r="M12" s="11"/>
      <c r="N12" s="91">
        <f t="shared" si="2"/>
        <v>0</v>
      </c>
      <c r="O12" s="21">
        <f t="shared" si="3"/>
        <v>134300</v>
      </c>
    </row>
    <row r="13" ht="15.0" customHeight="1">
      <c r="A13" s="11"/>
      <c r="B13" s="81" t="s">
        <v>119</v>
      </c>
      <c r="C13" s="11" t="s">
        <v>120</v>
      </c>
      <c r="E13" s="93"/>
      <c r="F13" s="14">
        <f t="shared" si="4"/>
        <v>0</v>
      </c>
      <c r="G13" s="11"/>
      <c r="H13" s="90">
        <v>10000.0</v>
      </c>
      <c r="I13" s="21">
        <f t="shared" si="1"/>
        <v>134300</v>
      </c>
      <c r="J13" s="11"/>
      <c r="K13" s="91">
        <f>SUMIFS(Spending!F:F,Spending!A:A,'Staff Costs'!K$7,Spending!D:D,'Staff Costs'!$C13)</f>
        <v>0</v>
      </c>
      <c r="L13" s="21">
        <f>SUMIFS(Spending!F:F,Spending!A:A,'Staff Costs'!L$7,Spending!D:D,'Staff Costs'!$C13)</f>
        <v>0</v>
      </c>
      <c r="M13" s="11"/>
      <c r="N13" s="91">
        <f t="shared" si="2"/>
        <v>0</v>
      </c>
      <c r="O13" s="21">
        <f t="shared" si="3"/>
        <v>134300</v>
      </c>
    </row>
    <row r="14" ht="15.0" customHeight="1">
      <c r="A14" s="11"/>
      <c r="B14" s="88" t="s">
        <v>123</v>
      </c>
      <c r="C14" s="11" t="s">
        <v>124</v>
      </c>
      <c r="E14" s="93"/>
      <c r="F14" s="14">
        <f t="shared" si="4"/>
        <v>0</v>
      </c>
      <c r="G14" s="11"/>
      <c r="H14" s="94">
        <v>10000.0</v>
      </c>
      <c r="I14" s="21">
        <f t="shared" si="1"/>
        <v>134300</v>
      </c>
      <c r="J14" s="11"/>
      <c r="K14" s="91">
        <f>SUMIFS(Spending!F:F,Spending!A:A,'Staff Costs'!K$7,Spending!D:D,'Staff Costs'!$C14)</f>
        <v>0</v>
      </c>
      <c r="L14" s="21">
        <f>SUMIFS(Spending!F:F,Spending!A:A,'Staff Costs'!L$7,Spending!D:D,'Staff Costs'!$C14)</f>
        <v>0</v>
      </c>
      <c r="M14" s="11"/>
      <c r="N14" s="91">
        <f t="shared" si="2"/>
        <v>0</v>
      </c>
      <c r="O14" s="21">
        <f t="shared" si="3"/>
        <v>134300</v>
      </c>
    </row>
    <row r="15" ht="12.75" customHeight="1">
      <c r="E15" s="84"/>
      <c r="F15" s="84"/>
      <c r="G15" s="84"/>
      <c r="H15" s="11"/>
      <c r="I15" s="84"/>
      <c r="J15" s="84"/>
      <c r="K15" s="96"/>
      <c r="L15" s="96"/>
      <c r="M15" s="84"/>
      <c r="N15" s="84"/>
      <c r="O15" s="84"/>
    </row>
    <row r="16" ht="12.75" customHeight="1">
      <c r="A16" s="97"/>
      <c r="B16" s="98" t="s">
        <v>128</v>
      </c>
      <c r="C16" s="98" t="s">
        <v>87</v>
      </c>
      <c r="D16" s="97"/>
      <c r="E16" s="105">
        <f t="shared" ref="E16:F16" si="5">sum(E9:E14)</f>
        <v>0</v>
      </c>
      <c r="F16" s="105">
        <f t="shared" si="5"/>
        <v>0</v>
      </c>
      <c r="G16" s="97"/>
      <c r="I16" s="105">
        <f>sum(I9:I14)</f>
        <v>805800</v>
      </c>
      <c r="J16" s="97"/>
      <c r="K16" s="106">
        <f t="shared" ref="K16:L16" si="6">SUM(K9:K14)</f>
        <v>0</v>
      </c>
      <c r="L16" s="106">
        <f t="shared" si="6"/>
        <v>241821.14</v>
      </c>
      <c r="M16" s="106"/>
      <c r="N16" s="106">
        <f t="shared" ref="N16:O16" si="7">SUM(N9:N14)</f>
        <v>0</v>
      </c>
      <c r="O16" s="106">
        <f t="shared" si="7"/>
        <v>563978.86</v>
      </c>
      <c r="P16" s="97"/>
      <c r="Q16" s="97"/>
      <c r="R16" s="97"/>
      <c r="S16" s="97"/>
      <c r="T16" s="97"/>
      <c r="U16" s="97"/>
      <c r="V16" s="97"/>
      <c r="W16" s="97"/>
      <c r="X16" s="97"/>
      <c r="Y16" s="97"/>
      <c r="Z16" s="97"/>
    </row>
    <row r="17" ht="12.75" customHeight="1">
      <c r="C17" s="98" t="s">
        <v>11</v>
      </c>
    </row>
    <row r="18" ht="12.75" customHeight="1">
      <c r="C18" s="98" t="s">
        <v>14</v>
      </c>
      <c r="H18" s="109">
        <f>sum(H9:H14)</f>
        <v>60000</v>
      </c>
      <c r="O18" s="106">
        <f>O16/C2</f>
        <v>41993.9583</v>
      </c>
    </row>
    <row r="19" ht="12.75" customHeight="1"/>
    <row r="20" ht="12.75" customHeight="1">
      <c r="B20" s="110"/>
      <c r="C20" s="111"/>
      <c r="D20" s="111"/>
    </row>
    <row r="21" ht="12.75" customHeight="1">
      <c r="B21" s="110"/>
      <c r="C21" s="111"/>
      <c r="D21" s="111"/>
    </row>
    <row r="22" ht="12.75" customHeight="1">
      <c r="B22" s="110"/>
      <c r="C22" s="111"/>
      <c r="D22" s="111"/>
    </row>
    <row r="23" ht="12.75" customHeight="1">
      <c r="B23" s="110"/>
      <c r="C23" s="111"/>
      <c r="D23" s="111"/>
    </row>
    <row r="24" ht="12.75" customHeight="1">
      <c r="B24" s="110"/>
      <c r="C24" s="111"/>
      <c r="D24" s="111"/>
    </row>
    <row r="25" ht="12.75" customHeight="1">
      <c r="B25" s="110"/>
      <c r="C25" s="111"/>
      <c r="D25" s="111"/>
      <c r="E25" s="14"/>
    </row>
    <row r="26" ht="12.75" customHeight="1">
      <c r="B26" s="112"/>
      <c r="C26" s="111"/>
      <c r="D26" s="111"/>
    </row>
    <row r="27" ht="12.75" customHeight="1"/>
    <row r="28" ht="12.75" customHeight="1"/>
    <row r="29" ht="12.75" customHeight="1"/>
    <row r="30" ht="12.75" customHeight="1">
      <c r="F30" s="14"/>
    </row>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sheetData>
  <mergeCells count="5">
    <mergeCell ref="E6:I6"/>
    <mergeCell ref="K6:L6"/>
    <mergeCell ref="N6:O6"/>
    <mergeCell ref="E7:F7"/>
    <mergeCell ref="H7:I7"/>
  </mergeCells>
  <conditionalFormatting sqref="N9:N100">
    <cfRule type="expression" dxfId="0" priority="1">
      <formula>AND($N9 &gt;=0, $N9 &lt;0.1*$F9)</formula>
    </cfRule>
  </conditionalFormatting>
  <conditionalFormatting sqref="N9:N100">
    <cfRule type="expression" dxfId="1" priority="2">
      <formula>AND($N9 &lt;0, $N9 &gt;= 0.1*$F9)</formula>
    </cfRule>
  </conditionalFormatting>
  <conditionalFormatting sqref="N9:N100">
    <cfRule type="expression" dxfId="2" priority="3">
      <formula>$N9&lt; 0.1*$F9</formula>
    </cfRule>
  </conditionalFormatting>
  <conditionalFormatting sqref="O9:O100">
    <cfRule type="expression" dxfId="0" priority="4">
      <formula>AND($O9 &gt;= 0, $O9 &lt; 0.1*$I9)</formula>
    </cfRule>
  </conditionalFormatting>
  <conditionalFormatting sqref="O9:Z100">
    <cfRule type="expression" dxfId="3" priority="5">
      <formula>AND($O9 &lt;0 , $O9 &gt;= -0.1*$I9)</formula>
    </cfRule>
  </conditionalFormatting>
  <conditionalFormatting sqref="O9:O100">
    <cfRule type="expression" dxfId="4" priority="6">
      <formula>$O9 &lt;-0.1*$I9</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14"/>
    <col customWidth="1" min="2" max="2" width="12.14"/>
    <col customWidth="1" min="3" max="3" width="14.29"/>
    <col customWidth="1" min="4" max="4" width="12.71"/>
    <col customWidth="1" min="5" max="5" width="14.29"/>
    <col customWidth="1" min="6" max="6" width="79.29"/>
    <col customWidth="1" min="7" max="7" width="12.14"/>
    <col customWidth="1" min="8" max="8" width="14.86"/>
    <col customWidth="1" min="9" max="9" width="29.0"/>
    <col customWidth="1" min="10" max="11" width="11.43"/>
    <col customWidth="1" min="12" max="12" width="22.14"/>
    <col customWidth="1" min="13" max="13" width="13.29"/>
    <col customWidth="1" min="14" max="15" width="11.43"/>
    <col customWidth="1" min="16" max="16" width="13.29"/>
    <col customWidth="1" min="17" max="26" width="10.0"/>
  </cols>
  <sheetData>
    <row r="1" ht="15.75" customHeight="1">
      <c r="A1" s="13"/>
      <c r="B1" s="13"/>
      <c r="C1" s="5" t="s">
        <v>9</v>
      </c>
      <c r="D1" s="5" t="s">
        <v>38</v>
      </c>
      <c r="E1" s="13"/>
      <c r="F1" s="5" t="s">
        <v>8</v>
      </c>
    </row>
    <row r="2" ht="15.75" customHeight="1">
      <c r="A2" s="13" t="s">
        <v>127</v>
      </c>
      <c r="B2" s="13"/>
      <c r="C2" s="95">
        <f>'Grants Summary'!D18*'Grants Summary'!C7</f>
        <v>1646493.333</v>
      </c>
      <c r="D2" s="95">
        <f>'Grants Summary'!D26*'Grants Summary'!D7</f>
        <v>2162230</v>
      </c>
      <c r="E2" s="13"/>
      <c r="F2" s="99" t="s">
        <v>129</v>
      </c>
    </row>
    <row r="3" ht="15.75" customHeight="1">
      <c r="A3" s="13" t="s">
        <v>130</v>
      </c>
      <c r="B3" s="13" t="s">
        <v>0</v>
      </c>
      <c r="C3" s="95">
        <f>-SUMIFS(Spending!F:F,Spending!D:D,$B3,Spending!A:A,C$1)</f>
        <v>536900</v>
      </c>
      <c r="D3" s="95">
        <f>-SUMIFS(Spending!F:F,Spending!D:D,$B3,Spending!A:A,D$1)</f>
        <v>805800</v>
      </c>
      <c r="E3" s="13"/>
      <c r="F3" s="100" t="s">
        <v>133</v>
      </c>
    </row>
    <row r="4" ht="15.75" customHeight="1">
      <c r="A4" s="13" t="s">
        <v>134</v>
      </c>
      <c r="B4" s="13" t="s">
        <v>31</v>
      </c>
      <c r="C4" s="95">
        <f>SUMIFS(Spending!F:F,Spending!D:D,$B4,Spending!A:A,C$1)</f>
        <v>70030.42</v>
      </c>
      <c r="D4" s="95">
        <f>SUMIFS(Spending!F:F,Spending!D:D,$B4,Spending!A:A,D$1)</f>
        <v>105104.3478</v>
      </c>
      <c r="E4" s="13"/>
      <c r="F4" s="101" t="s">
        <v>137</v>
      </c>
    </row>
    <row r="5" ht="15.75" customHeight="1">
      <c r="A5" s="13" t="s">
        <v>138</v>
      </c>
      <c r="B5" s="13"/>
      <c r="C5" s="95">
        <f>'Field Costs'!K34+'Staff Costs'!K16</f>
        <v>76000</v>
      </c>
      <c r="D5" s="95">
        <f>'Field Costs'!L34+'Staff Costs'!L16</f>
        <v>382273.14</v>
      </c>
      <c r="E5" s="95">
        <f>C5+D5</f>
        <v>458273.14</v>
      </c>
      <c r="F5" s="5" t="s">
        <v>141</v>
      </c>
    </row>
    <row r="6" ht="15.75" customHeight="1">
      <c r="A6" s="13" t="s">
        <v>142</v>
      </c>
      <c r="B6" s="13"/>
      <c r="C6" s="102">
        <f t="shared" ref="C6:D6" si="1">C3-C4-C5</f>
        <v>390869.58</v>
      </c>
      <c r="D6" s="102">
        <f t="shared" si="1"/>
        <v>318422.5122</v>
      </c>
      <c r="E6" s="13"/>
      <c r="F6" s="101" t="s">
        <v>145</v>
      </c>
    </row>
    <row r="7" ht="15.75" customHeight="1">
      <c r="A7" s="13"/>
      <c r="B7" s="13"/>
      <c r="C7" s="13"/>
      <c r="D7" s="13"/>
      <c r="E7" s="13"/>
      <c r="F7" s="13"/>
      <c r="O7" s="28"/>
      <c r="P7" s="68"/>
    </row>
    <row r="8" ht="15.75" customHeight="1">
      <c r="A8" s="13" t="s">
        <v>146</v>
      </c>
      <c r="B8" s="13"/>
      <c r="C8" s="95">
        <f t="shared" ref="C8:D8" si="2">C2-C3</f>
        <v>1109593.333</v>
      </c>
      <c r="D8" s="95">
        <f t="shared" si="2"/>
        <v>1356430</v>
      </c>
      <c r="E8" s="13"/>
      <c r="F8" s="103" t="s">
        <v>147</v>
      </c>
      <c r="G8" s="68"/>
      <c r="H8" s="68"/>
      <c r="I8" s="68"/>
      <c r="J8" s="68"/>
      <c r="K8" s="68"/>
      <c r="L8" s="68"/>
      <c r="M8" s="68"/>
      <c r="N8" s="68"/>
      <c r="Q8" s="68"/>
      <c r="R8" s="68"/>
      <c r="S8" s="68"/>
      <c r="T8" s="68"/>
      <c r="U8" s="68"/>
      <c r="V8" s="68"/>
      <c r="W8" s="68"/>
      <c r="X8" s="68"/>
      <c r="Y8" s="68"/>
      <c r="Z8" s="68"/>
    </row>
    <row r="9" ht="15.75" customHeight="1">
      <c r="A9" s="104" t="s">
        <v>148</v>
      </c>
      <c r="B9" s="104"/>
      <c r="C9" s="95">
        <f>C8-(C8/1.15)</f>
        <v>144729.5652</v>
      </c>
      <c r="D9" s="95">
        <f>D8-(D8/1.09)</f>
        <v>111998.8073</v>
      </c>
      <c r="E9" s="104"/>
      <c r="F9" s="107" t="s">
        <v>151</v>
      </c>
    </row>
    <row r="10" ht="15.75" customHeight="1">
      <c r="A10" s="13" t="s">
        <v>152</v>
      </c>
      <c r="B10" s="104"/>
      <c r="C10" s="108">
        <f t="shared" ref="C10:D10" si="3">C6+C8-C9</f>
        <v>1355733.348</v>
      </c>
      <c r="D10" s="108">
        <f t="shared" si="3"/>
        <v>1562853.705</v>
      </c>
      <c r="E10" s="108">
        <f>C10+D10</f>
        <v>2918587.053</v>
      </c>
      <c r="F10" s="103" t="s">
        <v>153</v>
      </c>
    </row>
    <row r="11" ht="13.5" customHeight="1">
      <c r="A11" s="13"/>
      <c r="B11" s="104"/>
      <c r="C11" s="104"/>
      <c r="D11" s="104"/>
      <c r="E11" s="104"/>
      <c r="F11" s="104"/>
    </row>
    <row r="12" ht="15.75" customHeight="1">
      <c r="A12" s="13"/>
      <c r="B12" s="104"/>
      <c r="C12" s="104"/>
      <c r="D12" s="104"/>
      <c r="E12" s="104"/>
      <c r="F12" s="104"/>
    </row>
    <row r="13" ht="15.75" customHeight="1">
      <c r="A13" s="13"/>
      <c r="B13" s="104"/>
      <c r="C13" s="104"/>
      <c r="D13" s="104"/>
      <c r="E13" s="104"/>
      <c r="F13" s="104"/>
    </row>
    <row r="14" ht="15.75" customHeight="1">
      <c r="A14" s="101" t="s">
        <v>154</v>
      </c>
      <c r="B14" s="104"/>
      <c r="C14" s="95">
        <f>sumifs(Spending!F:F,Spending!A:A,C1)</f>
        <v>-390869.58</v>
      </c>
      <c r="D14" s="95">
        <f>sumifs(Spending!F:F,Spending!A:A,D1)</f>
        <v>-318422.5122</v>
      </c>
      <c r="E14" s="104"/>
      <c r="F14" s="107" t="s">
        <v>157</v>
      </c>
    </row>
    <row r="15" ht="15.75" customHeight="1">
      <c r="A15" s="101" t="s">
        <v>158</v>
      </c>
      <c r="B15" s="13"/>
      <c r="C15" s="113">
        <f t="shared" ref="C15:D15" si="4">C6+C14</f>
        <v>0</v>
      </c>
      <c r="D15" s="113">
        <f t="shared" si="4"/>
        <v>0</v>
      </c>
      <c r="E15" s="13"/>
      <c r="F15" s="13"/>
    </row>
    <row r="16" ht="15.75" customHeight="1">
      <c r="A16" s="104"/>
      <c r="B16" s="13"/>
      <c r="C16" s="13"/>
      <c r="D16" s="13"/>
      <c r="E16" s="13"/>
      <c r="F16" s="13"/>
      <c r="O16" s="14"/>
    </row>
    <row r="17" ht="15.75" customHeight="1">
      <c r="A17" s="13"/>
      <c r="B17" s="13"/>
      <c r="C17" s="13"/>
      <c r="D17" s="13"/>
      <c r="E17" s="13"/>
      <c r="F17" s="13"/>
    </row>
    <row r="18" ht="15.75" customHeight="1">
      <c r="A18" s="13"/>
      <c r="B18" s="95"/>
      <c r="C18" s="13"/>
      <c r="D18" s="13"/>
      <c r="E18" s="13"/>
      <c r="F18" s="13"/>
    </row>
    <row r="19" ht="15.75" customHeight="1">
      <c r="A19" s="95"/>
      <c r="B19" s="13"/>
      <c r="C19" s="13"/>
      <c r="D19" s="13"/>
      <c r="E19" s="13"/>
      <c r="F19" s="13"/>
    </row>
    <row r="20" ht="15.75" customHeight="1">
      <c r="A20" s="95"/>
      <c r="B20" s="13"/>
      <c r="C20" s="13"/>
      <c r="D20" s="13"/>
      <c r="E20" s="13"/>
      <c r="F20" s="13"/>
    </row>
    <row r="21" ht="15.75" customHeight="1">
      <c r="A21" s="13"/>
      <c r="B21" s="13"/>
      <c r="C21" s="13"/>
      <c r="D21" s="13"/>
      <c r="E21" s="13"/>
      <c r="F21" s="13"/>
    </row>
    <row r="22" ht="15.75" customHeight="1">
      <c r="A22" s="13"/>
      <c r="B22" s="13"/>
      <c r="C22" s="13"/>
      <c r="D22" s="13"/>
      <c r="E22" s="13"/>
      <c r="F22" s="13"/>
    </row>
    <row r="23" ht="15.75" customHeight="1">
      <c r="A23" s="13"/>
      <c r="B23" s="13"/>
      <c r="C23" s="13"/>
      <c r="D23" s="13"/>
      <c r="E23" s="13"/>
      <c r="F23" s="13"/>
    </row>
    <row r="24" ht="15.75" customHeight="1">
      <c r="A24" s="13"/>
      <c r="B24" s="13"/>
      <c r="C24" s="13"/>
      <c r="D24" s="13"/>
      <c r="E24" s="13"/>
      <c r="F24" s="13"/>
    </row>
    <row r="25" ht="12.75" customHeight="1">
      <c r="A25" s="13"/>
      <c r="B25" s="13"/>
      <c r="C25" s="13"/>
      <c r="D25" s="13"/>
      <c r="E25" s="13"/>
      <c r="F25" s="13"/>
    </row>
    <row r="26" ht="12.75" customHeight="1">
      <c r="A26" s="13"/>
      <c r="B26" s="13"/>
      <c r="C26" s="13"/>
      <c r="D26" s="13"/>
      <c r="E26" s="13"/>
      <c r="F26" s="13"/>
    </row>
    <row r="27" ht="12.75" customHeight="1">
      <c r="A27" s="13"/>
      <c r="B27" s="13"/>
      <c r="C27" s="13"/>
      <c r="D27" s="13"/>
      <c r="E27" s="13"/>
      <c r="F27" s="13"/>
    </row>
    <row r="28" ht="12.75" customHeight="1">
      <c r="A28" s="13"/>
      <c r="B28" s="13"/>
      <c r="C28" s="13"/>
      <c r="D28" s="13"/>
      <c r="E28" s="13"/>
      <c r="F28" s="13"/>
    </row>
    <row r="29" ht="12.75" customHeight="1">
      <c r="A29" s="13"/>
      <c r="B29" s="13"/>
      <c r="C29" s="13"/>
      <c r="D29" s="13"/>
      <c r="E29" s="13"/>
      <c r="F29" s="13"/>
    </row>
    <row r="30" ht="12.75" customHeight="1">
      <c r="A30" s="13"/>
      <c r="B30" s="13"/>
      <c r="C30" s="13"/>
      <c r="D30" s="13"/>
      <c r="E30" s="13"/>
      <c r="F30" s="13"/>
    </row>
    <row r="31" ht="12.75" customHeight="1">
      <c r="A31" s="13"/>
      <c r="B31" s="13"/>
      <c r="C31" s="13"/>
      <c r="D31" s="13"/>
      <c r="E31" s="13"/>
      <c r="F31" s="13"/>
    </row>
    <row r="32" ht="12.75" customHeight="1">
      <c r="A32" s="13"/>
      <c r="B32" s="13"/>
      <c r="C32" s="13"/>
      <c r="D32" s="13"/>
      <c r="E32" s="13"/>
      <c r="F32" s="13"/>
    </row>
    <row r="33" ht="12.75" customHeight="1">
      <c r="A33" s="13"/>
      <c r="B33" s="13"/>
      <c r="C33" s="13"/>
      <c r="D33" s="13"/>
      <c r="E33" s="13"/>
      <c r="F33" s="13"/>
    </row>
    <row r="34" ht="12.75" customHeight="1">
      <c r="A34" s="13"/>
      <c r="B34" s="13"/>
      <c r="C34" s="13"/>
      <c r="D34" s="13"/>
      <c r="E34" s="13"/>
      <c r="F34" s="13"/>
    </row>
    <row r="35" ht="12.75" customHeight="1">
      <c r="A35" s="13"/>
      <c r="B35" s="13"/>
      <c r="C35" s="13"/>
      <c r="D35" s="13"/>
      <c r="E35" s="13"/>
      <c r="F35" s="13"/>
    </row>
    <row r="36" ht="12.75" customHeight="1">
      <c r="A36" s="13"/>
      <c r="B36" s="13"/>
      <c r="C36" s="13"/>
      <c r="D36" s="13"/>
      <c r="E36" s="13"/>
      <c r="F36" s="13"/>
    </row>
    <row r="37" ht="12.75" customHeight="1">
      <c r="A37" s="13"/>
      <c r="B37" s="13"/>
      <c r="C37" s="13"/>
      <c r="D37" s="13"/>
      <c r="E37" s="13"/>
      <c r="F37" s="13"/>
    </row>
    <row r="38" ht="12.75" customHeight="1">
      <c r="A38" s="13"/>
      <c r="B38" s="13"/>
      <c r="C38" s="13"/>
      <c r="D38" s="13"/>
      <c r="E38" s="13"/>
      <c r="F38" s="13"/>
    </row>
    <row r="39" ht="12.75" customHeight="1">
      <c r="A39" s="13"/>
      <c r="B39" s="13"/>
      <c r="C39" s="13"/>
      <c r="D39" s="13"/>
      <c r="E39" s="13"/>
      <c r="F39" s="13"/>
    </row>
    <row r="40" ht="12.75" customHeight="1">
      <c r="A40" s="13"/>
      <c r="B40" s="13"/>
      <c r="C40" s="13"/>
      <c r="D40" s="13"/>
      <c r="E40" s="13"/>
      <c r="F40" s="13"/>
    </row>
    <row r="41" ht="12.75" customHeight="1">
      <c r="A41" s="13"/>
      <c r="B41" s="13"/>
      <c r="C41" s="13"/>
      <c r="D41" s="13"/>
      <c r="E41" s="13"/>
      <c r="F41" s="13"/>
    </row>
    <row r="42" ht="12.75" customHeight="1">
      <c r="A42" s="13"/>
      <c r="B42" s="13"/>
      <c r="C42" s="13"/>
      <c r="D42" s="13"/>
      <c r="E42" s="13"/>
      <c r="F42" s="13"/>
    </row>
    <row r="43" ht="12.75" customHeight="1">
      <c r="A43" s="13"/>
      <c r="B43" s="13"/>
      <c r="C43" s="13"/>
      <c r="D43" s="13"/>
      <c r="E43" s="13"/>
      <c r="F43" s="13"/>
    </row>
    <row r="44" ht="12.75" customHeight="1">
      <c r="A44" s="13"/>
      <c r="B44" s="13"/>
      <c r="C44" s="13"/>
      <c r="D44" s="13"/>
      <c r="E44" s="13"/>
      <c r="F44" s="13"/>
    </row>
    <row r="45" ht="12.75" customHeight="1">
      <c r="A45" s="13"/>
      <c r="B45" s="13"/>
      <c r="C45" s="13"/>
      <c r="D45" s="13"/>
      <c r="E45" s="13"/>
      <c r="F45" s="13"/>
    </row>
    <row r="46" ht="12.75" customHeight="1">
      <c r="A46" s="13"/>
      <c r="B46" s="13"/>
      <c r="C46" s="13"/>
      <c r="D46" s="13"/>
      <c r="E46" s="13"/>
      <c r="F46" s="13"/>
    </row>
    <row r="47" ht="12.75" customHeight="1">
      <c r="A47" s="13"/>
      <c r="B47" s="13"/>
      <c r="C47" s="13"/>
      <c r="D47" s="13"/>
      <c r="E47" s="13"/>
      <c r="F47" s="13"/>
    </row>
    <row r="48" ht="12.75" customHeight="1">
      <c r="A48" s="13"/>
      <c r="B48" s="13"/>
      <c r="C48" s="13"/>
      <c r="D48" s="13"/>
      <c r="E48" s="13"/>
      <c r="F48" s="13"/>
    </row>
    <row r="49" ht="12.75" customHeight="1">
      <c r="A49" s="13"/>
      <c r="B49" s="13"/>
      <c r="C49" s="13"/>
      <c r="D49" s="13"/>
      <c r="E49" s="13"/>
      <c r="F49" s="13"/>
    </row>
    <row r="50" ht="12.75" customHeight="1">
      <c r="A50" s="13"/>
      <c r="B50" s="13"/>
      <c r="C50" s="13"/>
      <c r="D50" s="13"/>
      <c r="E50" s="13"/>
      <c r="F50" s="13"/>
    </row>
    <row r="51" ht="12.75" customHeight="1">
      <c r="A51" s="13"/>
      <c r="B51" s="13"/>
      <c r="C51" s="13"/>
      <c r="D51" s="13"/>
      <c r="E51" s="13"/>
      <c r="F51" s="13"/>
    </row>
    <row r="52" ht="12.75" customHeight="1">
      <c r="A52" s="13"/>
      <c r="B52" s="13"/>
      <c r="C52" s="13"/>
      <c r="D52" s="13"/>
      <c r="E52" s="13"/>
      <c r="F52" s="13"/>
    </row>
    <row r="53" ht="12.75" customHeight="1">
      <c r="A53" s="13"/>
      <c r="B53" s="13"/>
      <c r="C53" s="13"/>
      <c r="D53" s="13"/>
      <c r="E53" s="13"/>
      <c r="F53" s="13"/>
    </row>
    <row r="54" ht="12.75" customHeight="1">
      <c r="A54" s="13"/>
      <c r="B54" s="13"/>
      <c r="C54" s="13"/>
      <c r="D54" s="13"/>
      <c r="E54" s="13"/>
      <c r="F54" s="13"/>
    </row>
    <row r="55" ht="12.75" customHeight="1">
      <c r="A55" s="13"/>
      <c r="B55" s="13"/>
      <c r="C55" s="13"/>
      <c r="D55" s="13"/>
      <c r="E55" s="13"/>
      <c r="F55" s="13"/>
    </row>
    <row r="56" ht="12.75" customHeight="1">
      <c r="A56" s="13"/>
      <c r="B56" s="13"/>
      <c r="C56" s="13"/>
      <c r="D56" s="13"/>
      <c r="E56" s="13"/>
      <c r="F56" s="13"/>
    </row>
    <row r="57" ht="12.75" customHeight="1">
      <c r="A57" s="13"/>
      <c r="B57" s="13"/>
      <c r="C57" s="13"/>
      <c r="D57" s="13"/>
      <c r="E57" s="13"/>
      <c r="F57" s="13"/>
    </row>
    <row r="58" ht="12.75" customHeight="1">
      <c r="A58" s="13"/>
      <c r="B58" s="13"/>
      <c r="C58" s="13"/>
      <c r="D58" s="13"/>
      <c r="E58" s="13"/>
      <c r="F58" s="13"/>
    </row>
    <row r="59" ht="12.75" customHeight="1">
      <c r="A59" s="13"/>
      <c r="B59" s="13"/>
      <c r="C59" s="13"/>
      <c r="D59" s="13"/>
      <c r="E59" s="13"/>
      <c r="F59" s="13"/>
    </row>
    <row r="60" ht="12.75" customHeight="1">
      <c r="A60" s="13"/>
      <c r="B60" s="13"/>
      <c r="C60" s="13"/>
      <c r="D60" s="13"/>
      <c r="E60" s="13"/>
      <c r="F60" s="13"/>
    </row>
    <row r="61" ht="12.75" customHeight="1">
      <c r="A61" s="13"/>
      <c r="B61" s="13"/>
      <c r="C61" s="13"/>
      <c r="D61" s="13"/>
      <c r="E61" s="13"/>
      <c r="F61" s="13"/>
    </row>
    <row r="62" ht="12.75" customHeight="1">
      <c r="A62" s="13"/>
      <c r="B62" s="13"/>
      <c r="C62" s="13"/>
      <c r="D62" s="13"/>
      <c r="E62" s="13"/>
      <c r="F62" s="13"/>
    </row>
    <row r="63" ht="12.75" customHeight="1">
      <c r="A63" s="13"/>
      <c r="B63" s="13"/>
      <c r="C63" s="13"/>
      <c r="D63" s="13"/>
      <c r="E63" s="13"/>
      <c r="F63" s="13"/>
    </row>
    <row r="64" ht="12.75" customHeight="1">
      <c r="A64" s="13"/>
      <c r="B64" s="13"/>
      <c r="C64" s="13"/>
      <c r="D64" s="13"/>
      <c r="E64" s="13"/>
      <c r="F64" s="13"/>
    </row>
    <row r="65" ht="12.75" customHeight="1">
      <c r="A65" s="13"/>
      <c r="B65" s="13"/>
      <c r="C65" s="13"/>
      <c r="D65" s="13"/>
      <c r="E65" s="13"/>
      <c r="F65" s="13"/>
    </row>
    <row r="66" ht="12.75" customHeight="1">
      <c r="A66" s="13"/>
      <c r="B66" s="13"/>
      <c r="C66" s="13"/>
      <c r="D66" s="13"/>
      <c r="E66" s="13"/>
      <c r="F66" s="13"/>
    </row>
    <row r="67" ht="12.75" customHeight="1">
      <c r="A67" s="13"/>
      <c r="B67" s="13"/>
      <c r="C67" s="13"/>
      <c r="D67" s="13"/>
      <c r="E67" s="13"/>
      <c r="F67" s="13"/>
    </row>
    <row r="68" ht="12.75" customHeight="1">
      <c r="A68" s="13"/>
      <c r="B68" s="13"/>
      <c r="C68" s="13"/>
      <c r="D68" s="13"/>
      <c r="E68" s="13"/>
      <c r="F68" s="13"/>
    </row>
    <row r="69" ht="12.75" customHeight="1">
      <c r="A69" s="13"/>
      <c r="B69" s="13"/>
      <c r="C69" s="13"/>
      <c r="D69" s="13"/>
      <c r="E69" s="13"/>
      <c r="F69" s="13"/>
    </row>
    <row r="70" ht="12.75" customHeight="1">
      <c r="A70" s="13"/>
      <c r="B70" s="13"/>
      <c r="C70" s="13"/>
      <c r="D70" s="13"/>
      <c r="E70" s="13"/>
      <c r="F70" s="13"/>
    </row>
    <row r="71" ht="12.75" customHeight="1">
      <c r="A71" s="13"/>
      <c r="B71" s="13"/>
      <c r="C71" s="13"/>
      <c r="D71" s="13"/>
      <c r="E71" s="13"/>
      <c r="F71" s="13"/>
    </row>
    <row r="72" ht="12.75" customHeight="1">
      <c r="A72" s="13"/>
      <c r="B72" s="13"/>
      <c r="C72" s="13"/>
      <c r="D72" s="13"/>
      <c r="E72" s="13"/>
      <c r="F72" s="13"/>
    </row>
    <row r="73" ht="12.75" customHeight="1">
      <c r="A73" s="13"/>
      <c r="B73" s="13"/>
      <c r="C73" s="13"/>
      <c r="D73" s="13"/>
      <c r="E73" s="13"/>
      <c r="F73" s="13"/>
    </row>
    <row r="74" ht="12.75" customHeight="1">
      <c r="A74" s="13"/>
      <c r="B74" s="13"/>
      <c r="C74" s="13"/>
      <c r="D74" s="13"/>
      <c r="E74" s="13"/>
      <c r="F74" s="13"/>
    </row>
    <row r="75" ht="12.75" customHeight="1">
      <c r="A75" s="13"/>
      <c r="B75" s="13"/>
      <c r="C75" s="13"/>
      <c r="D75" s="13"/>
      <c r="E75" s="13"/>
      <c r="F75" s="13"/>
    </row>
    <row r="76" ht="12.75" customHeight="1">
      <c r="A76" s="13"/>
      <c r="B76" s="13"/>
      <c r="C76" s="13"/>
      <c r="D76" s="13"/>
      <c r="E76" s="13"/>
      <c r="F76" s="13"/>
    </row>
    <row r="77" ht="12.75" customHeight="1">
      <c r="A77" s="13"/>
      <c r="B77" s="13"/>
      <c r="C77" s="13"/>
      <c r="D77" s="13"/>
      <c r="E77" s="13"/>
      <c r="F77" s="13"/>
    </row>
    <row r="78" ht="12.75" customHeight="1">
      <c r="A78" s="13"/>
      <c r="B78" s="13"/>
      <c r="C78" s="13"/>
      <c r="D78" s="13"/>
      <c r="E78" s="13"/>
      <c r="F78" s="13"/>
    </row>
    <row r="79" ht="12.75" customHeight="1">
      <c r="A79" s="13"/>
      <c r="B79" s="13"/>
      <c r="C79" s="13"/>
      <c r="D79" s="13"/>
      <c r="E79" s="13"/>
      <c r="F79" s="13"/>
    </row>
    <row r="80" ht="12.75" customHeight="1">
      <c r="A80" s="13"/>
      <c r="B80" s="13"/>
      <c r="C80" s="13"/>
      <c r="D80" s="13"/>
      <c r="E80" s="13"/>
      <c r="F80" s="13"/>
    </row>
    <row r="81" ht="12.75" customHeight="1">
      <c r="A81" s="13"/>
      <c r="B81" s="13"/>
      <c r="C81" s="13"/>
      <c r="D81" s="13"/>
      <c r="E81" s="13"/>
      <c r="F81" s="13"/>
    </row>
    <row r="82" ht="12.75" customHeight="1">
      <c r="A82" s="13"/>
      <c r="B82" s="13"/>
      <c r="C82" s="13"/>
      <c r="D82" s="13"/>
      <c r="E82" s="13"/>
      <c r="F82" s="13"/>
    </row>
    <row r="83" ht="12.75" customHeight="1">
      <c r="A83" s="13"/>
      <c r="B83" s="13"/>
      <c r="C83" s="13"/>
      <c r="D83" s="13"/>
      <c r="E83" s="13"/>
      <c r="F83" s="13"/>
    </row>
    <row r="84" ht="12.75" customHeight="1">
      <c r="A84" s="13"/>
      <c r="B84" s="13"/>
      <c r="C84" s="13"/>
      <c r="D84" s="13"/>
      <c r="E84" s="13"/>
      <c r="F84" s="13"/>
    </row>
    <row r="85" ht="12.75" customHeight="1">
      <c r="A85" s="13"/>
      <c r="B85" s="13"/>
      <c r="C85" s="13"/>
      <c r="D85" s="13"/>
      <c r="E85" s="13"/>
      <c r="F85" s="13"/>
    </row>
    <row r="86" ht="12.75" customHeight="1">
      <c r="A86" s="13"/>
      <c r="B86" s="13"/>
      <c r="C86" s="13"/>
      <c r="D86" s="13"/>
      <c r="E86" s="13"/>
      <c r="F86" s="13"/>
    </row>
    <row r="87" ht="12.75" customHeight="1">
      <c r="A87" s="13"/>
      <c r="B87" s="13"/>
      <c r="C87" s="13"/>
      <c r="D87" s="13"/>
      <c r="E87" s="13"/>
      <c r="F87" s="13"/>
    </row>
    <row r="88" ht="12.75" customHeight="1">
      <c r="A88" s="13"/>
      <c r="B88" s="13"/>
      <c r="C88" s="13"/>
      <c r="D88" s="13"/>
      <c r="E88" s="13"/>
      <c r="F88" s="13"/>
    </row>
    <row r="89" ht="12.75" customHeight="1">
      <c r="A89" s="13"/>
      <c r="B89" s="13"/>
      <c r="C89" s="13"/>
      <c r="D89" s="13"/>
      <c r="E89" s="13"/>
      <c r="F89" s="13"/>
    </row>
    <row r="90" ht="12.75" customHeight="1">
      <c r="A90" s="13"/>
      <c r="B90" s="13"/>
      <c r="C90" s="13"/>
      <c r="D90" s="13"/>
      <c r="E90" s="13"/>
      <c r="F90" s="13"/>
    </row>
    <row r="91" ht="12.75" customHeight="1">
      <c r="A91" s="13"/>
      <c r="B91" s="13"/>
      <c r="C91" s="13"/>
      <c r="D91" s="13"/>
      <c r="E91" s="13"/>
      <c r="F91" s="13"/>
    </row>
    <row r="92" ht="12.75" customHeight="1">
      <c r="A92" s="13"/>
      <c r="B92" s="13"/>
      <c r="C92" s="13"/>
      <c r="D92" s="13"/>
      <c r="E92" s="13"/>
      <c r="F92" s="13"/>
    </row>
    <row r="93" ht="12.75" customHeight="1">
      <c r="A93" s="13"/>
      <c r="B93" s="13"/>
      <c r="C93" s="13"/>
      <c r="D93" s="13"/>
      <c r="E93" s="13"/>
      <c r="F93" s="13"/>
    </row>
    <row r="94" ht="12.75" customHeight="1">
      <c r="A94" s="13"/>
      <c r="B94" s="13"/>
      <c r="C94" s="13"/>
      <c r="D94" s="13"/>
      <c r="E94" s="13"/>
      <c r="F94" s="13"/>
    </row>
    <row r="95" ht="12.75" customHeight="1">
      <c r="A95" s="13"/>
      <c r="B95" s="13"/>
      <c r="C95" s="13"/>
      <c r="D95" s="13"/>
      <c r="E95" s="13"/>
      <c r="F95" s="13"/>
    </row>
    <row r="96" ht="12.75" customHeight="1">
      <c r="A96" s="13"/>
      <c r="B96" s="13"/>
      <c r="C96" s="13"/>
      <c r="D96" s="13"/>
      <c r="E96" s="13"/>
      <c r="F96" s="13"/>
    </row>
    <row r="97" ht="12.75" customHeight="1">
      <c r="A97" s="13"/>
      <c r="B97" s="13"/>
      <c r="C97" s="13"/>
      <c r="D97" s="13"/>
      <c r="E97" s="13"/>
      <c r="F97" s="13"/>
    </row>
    <row r="98" ht="12.75" customHeight="1">
      <c r="A98" s="13"/>
      <c r="B98" s="13"/>
      <c r="C98" s="13"/>
      <c r="D98" s="13"/>
      <c r="E98" s="13"/>
      <c r="F98" s="13"/>
    </row>
    <row r="99" ht="12.75" customHeight="1">
      <c r="A99" s="13"/>
      <c r="B99" s="13"/>
      <c r="C99" s="13"/>
      <c r="D99" s="13"/>
      <c r="E99" s="13"/>
      <c r="F99" s="13"/>
    </row>
    <row r="100" ht="12.75" customHeight="1">
      <c r="A100" s="13"/>
      <c r="B100" s="13"/>
      <c r="C100" s="13"/>
      <c r="D100" s="13"/>
      <c r="E100" s="13"/>
      <c r="F100" s="13"/>
    </row>
    <row r="101" ht="12.75" customHeight="1">
      <c r="A101" s="13"/>
      <c r="B101" s="13"/>
      <c r="C101" s="13"/>
      <c r="D101" s="13"/>
      <c r="E101" s="13"/>
      <c r="F101" s="13"/>
    </row>
    <row r="102" ht="12.75" customHeight="1">
      <c r="A102" s="13"/>
      <c r="B102" s="13"/>
      <c r="C102" s="13"/>
      <c r="D102" s="13"/>
      <c r="E102" s="13"/>
      <c r="F102" s="13"/>
    </row>
    <row r="103" ht="12.75" customHeight="1">
      <c r="A103" s="13"/>
      <c r="B103" s="13"/>
      <c r="C103" s="13"/>
      <c r="D103" s="13"/>
      <c r="E103" s="13"/>
      <c r="F103" s="13"/>
    </row>
    <row r="104" ht="12.75" customHeight="1">
      <c r="A104" s="13"/>
      <c r="B104" s="13"/>
      <c r="C104" s="13"/>
      <c r="D104" s="13"/>
      <c r="E104" s="13"/>
      <c r="F104" s="13"/>
    </row>
    <row r="105" ht="12.75" customHeight="1">
      <c r="A105" s="13"/>
      <c r="B105" s="13"/>
      <c r="C105" s="13"/>
      <c r="D105" s="13"/>
      <c r="E105" s="13"/>
      <c r="F105" s="13"/>
    </row>
    <row r="106" ht="12.75" customHeight="1">
      <c r="A106" s="13"/>
      <c r="B106" s="13"/>
      <c r="C106" s="13"/>
      <c r="D106" s="13"/>
      <c r="E106" s="13"/>
      <c r="F106" s="13"/>
    </row>
    <row r="107" ht="12.75" customHeight="1">
      <c r="A107" s="13"/>
      <c r="B107" s="13"/>
      <c r="C107" s="13"/>
      <c r="D107" s="13"/>
      <c r="E107" s="13"/>
      <c r="F107" s="13"/>
    </row>
    <row r="108" ht="12.75" customHeight="1">
      <c r="A108" s="13"/>
      <c r="B108" s="13"/>
      <c r="C108" s="13"/>
      <c r="D108" s="13"/>
      <c r="E108" s="13"/>
      <c r="F108" s="13"/>
    </row>
    <row r="109" ht="12.75" customHeight="1">
      <c r="A109" s="13"/>
      <c r="B109" s="13"/>
      <c r="C109" s="13"/>
      <c r="D109" s="13"/>
      <c r="E109" s="13"/>
      <c r="F109" s="13"/>
    </row>
    <row r="110" ht="12.75" customHeight="1">
      <c r="A110" s="13"/>
      <c r="B110" s="13"/>
      <c r="C110" s="13"/>
      <c r="D110" s="13"/>
      <c r="E110" s="13"/>
      <c r="F110" s="13"/>
    </row>
    <row r="111" ht="12.75" customHeight="1">
      <c r="A111" s="13"/>
      <c r="B111" s="13"/>
      <c r="C111" s="13"/>
      <c r="D111" s="13"/>
      <c r="E111" s="13"/>
      <c r="F111" s="13"/>
    </row>
    <row r="112" ht="12.75" customHeight="1">
      <c r="A112" s="13"/>
      <c r="B112" s="13"/>
      <c r="C112" s="13"/>
      <c r="D112" s="13"/>
      <c r="E112" s="13"/>
      <c r="F112" s="13"/>
    </row>
    <row r="113" ht="12.75" customHeight="1">
      <c r="A113" s="13"/>
      <c r="B113" s="13"/>
      <c r="C113" s="13"/>
      <c r="D113" s="13"/>
      <c r="E113" s="13"/>
      <c r="F113" s="13"/>
    </row>
    <row r="114" ht="12.75" customHeight="1">
      <c r="A114" s="13"/>
      <c r="B114" s="13"/>
      <c r="C114" s="13"/>
      <c r="D114" s="13"/>
      <c r="E114" s="13"/>
      <c r="F114" s="13"/>
    </row>
    <row r="115" ht="12.75" customHeight="1">
      <c r="A115" s="13"/>
      <c r="B115" s="13"/>
      <c r="C115" s="13"/>
      <c r="D115" s="13"/>
      <c r="E115" s="13"/>
      <c r="F115" s="13"/>
    </row>
    <row r="116" ht="12.75" customHeight="1">
      <c r="A116" s="13"/>
      <c r="B116" s="13"/>
      <c r="C116" s="13"/>
      <c r="D116" s="13"/>
      <c r="E116" s="13"/>
      <c r="F116" s="13"/>
    </row>
    <row r="117" ht="12.75" customHeight="1">
      <c r="A117" s="13"/>
      <c r="B117" s="13"/>
      <c r="C117" s="13"/>
      <c r="D117" s="13"/>
      <c r="E117" s="13"/>
      <c r="F117" s="13"/>
    </row>
    <row r="118" ht="12.75" customHeight="1">
      <c r="A118" s="13"/>
      <c r="B118" s="13"/>
      <c r="C118" s="13"/>
      <c r="D118" s="13"/>
      <c r="E118" s="13"/>
      <c r="F118" s="13"/>
    </row>
    <row r="119" ht="12.75" customHeight="1">
      <c r="A119" s="13"/>
      <c r="B119" s="13"/>
      <c r="C119" s="13"/>
      <c r="D119" s="13"/>
      <c r="E119" s="13"/>
      <c r="F119" s="13"/>
    </row>
    <row r="120" ht="12.75" customHeight="1">
      <c r="A120" s="13"/>
      <c r="B120" s="13"/>
      <c r="C120" s="13"/>
      <c r="D120" s="13"/>
      <c r="E120" s="13"/>
      <c r="F120" s="13"/>
    </row>
    <row r="121" ht="12.75" customHeight="1">
      <c r="A121" s="13"/>
      <c r="B121" s="13"/>
      <c r="C121" s="13"/>
      <c r="D121" s="13"/>
      <c r="E121" s="13"/>
      <c r="F121" s="13"/>
    </row>
    <row r="122" ht="12.75" customHeight="1">
      <c r="A122" s="13"/>
      <c r="B122" s="13"/>
      <c r="C122" s="13"/>
      <c r="D122" s="13"/>
      <c r="E122" s="13"/>
      <c r="F122" s="13"/>
    </row>
    <row r="123" ht="12.75" customHeight="1">
      <c r="A123" s="13"/>
      <c r="B123" s="13"/>
      <c r="C123" s="13"/>
      <c r="D123" s="13"/>
      <c r="E123" s="13"/>
      <c r="F123" s="13"/>
    </row>
    <row r="124" ht="12.75" customHeight="1">
      <c r="A124" s="13"/>
      <c r="B124" s="13"/>
      <c r="C124" s="13"/>
      <c r="D124" s="13"/>
      <c r="E124" s="13"/>
      <c r="F124" s="13"/>
    </row>
    <row r="125" ht="12.75" customHeight="1">
      <c r="A125" s="13"/>
      <c r="B125" s="13"/>
      <c r="C125" s="13"/>
      <c r="D125" s="13"/>
      <c r="E125" s="13"/>
      <c r="F125" s="13"/>
    </row>
    <row r="126" ht="12.75" customHeight="1">
      <c r="A126" s="13"/>
      <c r="B126" s="13"/>
      <c r="C126" s="13"/>
      <c r="D126" s="13"/>
      <c r="E126" s="13"/>
      <c r="F126" s="13"/>
    </row>
    <row r="127" ht="12.75" customHeight="1">
      <c r="A127" s="13"/>
      <c r="B127" s="13"/>
      <c r="C127" s="13"/>
      <c r="D127" s="13"/>
      <c r="E127" s="13"/>
      <c r="F127" s="13"/>
    </row>
    <row r="128" ht="12.75" customHeight="1">
      <c r="A128" s="13"/>
      <c r="B128" s="13"/>
      <c r="C128" s="13"/>
      <c r="D128" s="13"/>
      <c r="E128" s="13"/>
      <c r="F128" s="13"/>
    </row>
    <row r="129" ht="12.75" customHeight="1">
      <c r="A129" s="13"/>
      <c r="B129" s="13"/>
      <c r="C129" s="13"/>
      <c r="D129" s="13"/>
      <c r="E129" s="13"/>
      <c r="F129" s="13"/>
    </row>
    <row r="130" ht="12.75" customHeight="1">
      <c r="A130" s="13"/>
      <c r="B130" s="13"/>
      <c r="C130" s="13"/>
      <c r="D130" s="13"/>
      <c r="E130" s="13"/>
      <c r="F130" s="13"/>
    </row>
    <row r="131" ht="12.75" customHeight="1">
      <c r="A131" s="13"/>
      <c r="B131" s="13"/>
      <c r="C131" s="13"/>
      <c r="D131" s="13"/>
      <c r="E131" s="13"/>
      <c r="F131" s="13"/>
    </row>
    <row r="132" ht="12.75" customHeight="1">
      <c r="A132" s="13"/>
      <c r="B132" s="13"/>
      <c r="C132" s="13"/>
      <c r="D132" s="13"/>
      <c r="E132" s="13"/>
      <c r="F132" s="13"/>
    </row>
    <row r="133" ht="12.75" customHeight="1">
      <c r="A133" s="13"/>
      <c r="B133" s="13"/>
      <c r="C133" s="13"/>
      <c r="D133" s="13"/>
      <c r="E133" s="13"/>
      <c r="F133" s="13"/>
    </row>
    <row r="134" ht="12.75" customHeight="1">
      <c r="A134" s="13"/>
      <c r="B134" s="13"/>
      <c r="C134" s="13"/>
      <c r="D134" s="13"/>
      <c r="E134" s="13"/>
      <c r="F134" s="13"/>
    </row>
    <row r="135" ht="12.75" customHeight="1">
      <c r="A135" s="13"/>
      <c r="B135" s="13"/>
      <c r="C135" s="13"/>
      <c r="D135" s="13"/>
      <c r="E135" s="13"/>
      <c r="F135" s="13"/>
    </row>
    <row r="136" ht="12.75" customHeight="1">
      <c r="A136" s="13"/>
      <c r="B136" s="13"/>
      <c r="C136" s="13"/>
      <c r="D136" s="13"/>
      <c r="E136" s="13"/>
      <c r="F136" s="13"/>
    </row>
    <row r="137" ht="12.75" customHeight="1">
      <c r="A137" s="13"/>
      <c r="B137" s="13"/>
      <c r="C137" s="13"/>
      <c r="D137" s="13"/>
      <c r="E137" s="13"/>
      <c r="F137" s="13"/>
    </row>
    <row r="138" ht="12.75" customHeight="1">
      <c r="A138" s="13"/>
      <c r="B138" s="13"/>
      <c r="C138" s="13"/>
      <c r="D138" s="13"/>
      <c r="E138" s="13"/>
      <c r="F138" s="13"/>
    </row>
    <row r="139" ht="12.75" customHeight="1">
      <c r="A139" s="13"/>
      <c r="B139" s="13"/>
      <c r="C139" s="13"/>
      <c r="D139" s="13"/>
      <c r="E139" s="13"/>
      <c r="F139" s="13"/>
    </row>
    <row r="140" ht="12.75" customHeight="1">
      <c r="A140" s="13"/>
      <c r="B140" s="13"/>
      <c r="C140" s="13"/>
      <c r="D140" s="13"/>
      <c r="E140" s="13"/>
      <c r="F140" s="13"/>
    </row>
    <row r="141" ht="12.75" customHeight="1">
      <c r="A141" s="13"/>
      <c r="B141" s="13"/>
      <c r="C141" s="13"/>
      <c r="D141" s="13"/>
      <c r="E141" s="13"/>
      <c r="F141" s="13"/>
    </row>
    <row r="142" ht="12.75" customHeight="1">
      <c r="A142" s="13"/>
      <c r="B142" s="13"/>
      <c r="C142" s="13"/>
      <c r="D142" s="13"/>
      <c r="E142" s="13"/>
      <c r="F142" s="13"/>
    </row>
    <row r="143" ht="12.75" customHeight="1">
      <c r="A143" s="13"/>
      <c r="B143" s="13"/>
      <c r="C143" s="13"/>
      <c r="D143" s="13"/>
      <c r="E143" s="13"/>
      <c r="F143" s="13"/>
    </row>
    <row r="144" ht="12.75" customHeight="1">
      <c r="A144" s="13"/>
      <c r="B144" s="13"/>
      <c r="C144" s="13"/>
      <c r="D144" s="13"/>
      <c r="E144" s="13"/>
      <c r="F144" s="13"/>
    </row>
    <row r="145" ht="12.75" customHeight="1">
      <c r="A145" s="13"/>
      <c r="B145" s="13"/>
      <c r="C145" s="13"/>
      <c r="D145" s="13"/>
      <c r="E145" s="13"/>
      <c r="F145" s="13"/>
    </row>
    <row r="146" ht="12.75" customHeight="1">
      <c r="A146" s="13"/>
      <c r="B146" s="13"/>
      <c r="C146" s="13"/>
      <c r="D146" s="13"/>
      <c r="E146" s="13"/>
      <c r="F146" s="13"/>
    </row>
    <row r="147" ht="12.75" customHeight="1">
      <c r="A147" s="13"/>
      <c r="B147" s="13"/>
      <c r="C147" s="13"/>
      <c r="D147" s="13"/>
      <c r="E147" s="13"/>
      <c r="F147" s="13"/>
    </row>
    <row r="148" ht="12.75" customHeight="1">
      <c r="A148" s="13"/>
      <c r="B148" s="13"/>
      <c r="C148" s="13"/>
      <c r="D148" s="13"/>
      <c r="E148" s="13"/>
      <c r="F148" s="13"/>
    </row>
    <row r="149" ht="12.75" customHeight="1">
      <c r="A149" s="13"/>
      <c r="B149" s="13"/>
      <c r="C149" s="13"/>
      <c r="D149" s="13"/>
      <c r="E149" s="13"/>
      <c r="F149" s="13"/>
    </row>
    <row r="150" ht="12.75" customHeight="1">
      <c r="A150" s="13"/>
      <c r="B150" s="13"/>
      <c r="C150" s="13"/>
      <c r="D150" s="13"/>
      <c r="E150" s="13"/>
      <c r="F150" s="13"/>
    </row>
    <row r="151" ht="12.75" customHeight="1">
      <c r="A151" s="13"/>
      <c r="B151" s="13"/>
      <c r="C151" s="13"/>
      <c r="D151" s="13"/>
      <c r="E151" s="13"/>
      <c r="F151" s="13"/>
    </row>
    <row r="152" ht="12.75" customHeight="1">
      <c r="A152" s="13"/>
      <c r="B152" s="13"/>
      <c r="C152" s="13"/>
      <c r="D152" s="13"/>
      <c r="E152" s="13"/>
      <c r="F152" s="13"/>
    </row>
    <row r="153" ht="12.75" customHeight="1">
      <c r="A153" s="13"/>
      <c r="B153" s="13"/>
      <c r="C153" s="13"/>
      <c r="D153" s="13"/>
      <c r="E153" s="13"/>
      <c r="F153" s="13"/>
    </row>
    <row r="154" ht="12.75" customHeight="1">
      <c r="A154" s="13"/>
      <c r="B154" s="13"/>
      <c r="C154" s="13"/>
      <c r="D154" s="13"/>
      <c r="E154" s="13"/>
      <c r="F154" s="13"/>
    </row>
    <row r="155" ht="12.75" customHeight="1">
      <c r="A155" s="13"/>
      <c r="B155" s="13"/>
      <c r="C155" s="13"/>
      <c r="D155" s="13"/>
      <c r="E155" s="13"/>
      <c r="F155" s="13"/>
    </row>
    <row r="156" ht="12.75" customHeight="1">
      <c r="A156" s="13"/>
      <c r="B156" s="13"/>
      <c r="C156" s="13"/>
      <c r="D156" s="13"/>
      <c r="E156" s="13"/>
      <c r="F156" s="13"/>
    </row>
    <row r="157" ht="12.75" customHeight="1">
      <c r="A157" s="13"/>
      <c r="B157" s="13"/>
      <c r="C157" s="13"/>
      <c r="D157" s="13"/>
      <c r="E157" s="13"/>
      <c r="F157" s="13"/>
    </row>
    <row r="158" ht="12.75" customHeight="1">
      <c r="A158" s="13"/>
      <c r="B158" s="13"/>
      <c r="C158" s="13"/>
      <c r="D158" s="13"/>
      <c r="E158" s="13"/>
      <c r="F158" s="13"/>
    </row>
    <row r="159" ht="12.75" customHeight="1">
      <c r="A159" s="13"/>
      <c r="B159" s="13"/>
      <c r="C159" s="13"/>
      <c r="D159" s="13"/>
      <c r="E159" s="13"/>
      <c r="F159" s="13"/>
    </row>
    <row r="160" ht="12.75" customHeight="1">
      <c r="A160" s="13"/>
      <c r="B160" s="13"/>
      <c r="C160" s="13"/>
      <c r="D160" s="13"/>
      <c r="E160" s="13"/>
      <c r="F160" s="13"/>
    </row>
    <row r="161" ht="12.75" customHeight="1">
      <c r="A161" s="13"/>
      <c r="B161" s="13"/>
      <c r="C161" s="13"/>
      <c r="D161" s="13"/>
      <c r="E161" s="13"/>
      <c r="F161" s="13"/>
    </row>
    <row r="162" ht="12.75" customHeight="1">
      <c r="A162" s="13"/>
      <c r="B162" s="13"/>
      <c r="C162" s="13"/>
      <c r="D162" s="13"/>
      <c r="E162" s="13"/>
      <c r="F162" s="13"/>
    </row>
    <row r="163" ht="12.75" customHeight="1">
      <c r="A163" s="13"/>
      <c r="B163" s="13"/>
      <c r="C163" s="13"/>
      <c r="D163" s="13"/>
      <c r="E163" s="13"/>
      <c r="F163" s="13"/>
    </row>
    <row r="164" ht="12.75" customHeight="1">
      <c r="A164" s="13"/>
      <c r="B164" s="13"/>
      <c r="C164" s="13"/>
      <c r="D164" s="13"/>
      <c r="E164" s="13"/>
      <c r="F164" s="13"/>
    </row>
    <row r="165" ht="12.75" customHeight="1">
      <c r="A165" s="13"/>
      <c r="B165" s="13"/>
      <c r="C165" s="13"/>
      <c r="D165" s="13"/>
      <c r="E165" s="13"/>
      <c r="F165" s="13"/>
    </row>
    <row r="166" ht="12.75" customHeight="1">
      <c r="A166" s="13"/>
      <c r="B166" s="13"/>
      <c r="C166" s="13"/>
      <c r="D166" s="13"/>
      <c r="E166" s="13"/>
      <c r="F166" s="13"/>
    </row>
    <row r="167" ht="12.75" customHeight="1">
      <c r="A167" s="13"/>
      <c r="B167" s="13"/>
      <c r="C167" s="13"/>
      <c r="D167" s="13"/>
      <c r="E167" s="13"/>
      <c r="F167" s="13"/>
    </row>
    <row r="168" ht="12.75" customHeight="1">
      <c r="A168" s="13"/>
      <c r="B168" s="13"/>
      <c r="C168" s="13"/>
      <c r="D168" s="13"/>
      <c r="E168" s="13"/>
      <c r="F168" s="13"/>
    </row>
    <row r="169" ht="12.75" customHeight="1">
      <c r="A169" s="13"/>
      <c r="B169" s="13"/>
      <c r="C169" s="13"/>
      <c r="D169" s="13"/>
      <c r="E169" s="13"/>
      <c r="F169" s="13"/>
    </row>
    <row r="170" ht="12.75" customHeight="1">
      <c r="A170" s="13"/>
      <c r="B170" s="13"/>
      <c r="C170" s="13"/>
      <c r="D170" s="13"/>
      <c r="E170" s="13"/>
      <c r="F170" s="13"/>
    </row>
    <row r="171" ht="12.75" customHeight="1">
      <c r="A171" s="13"/>
      <c r="B171" s="13"/>
      <c r="C171" s="13"/>
      <c r="D171" s="13"/>
      <c r="E171" s="13"/>
      <c r="F171" s="13"/>
    </row>
    <row r="172" ht="12.75" customHeight="1">
      <c r="A172" s="13"/>
      <c r="B172" s="13"/>
      <c r="C172" s="13"/>
      <c r="D172" s="13"/>
      <c r="E172" s="13"/>
      <c r="F172" s="13"/>
    </row>
    <row r="173" ht="12.75" customHeight="1">
      <c r="A173" s="13"/>
      <c r="B173" s="13"/>
      <c r="C173" s="13"/>
      <c r="D173" s="13"/>
      <c r="E173" s="13"/>
      <c r="F173" s="13"/>
    </row>
    <row r="174" ht="12.75" customHeight="1">
      <c r="A174" s="13"/>
      <c r="B174" s="13"/>
      <c r="C174" s="13"/>
      <c r="D174" s="13"/>
      <c r="E174" s="13"/>
      <c r="F174" s="13"/>
    </row>
    <row r="175" ht="12.75" customHeight="1">
      <c r="A175" s="13"/>
      <c r="B175" s="13"/>
      <c r="C175" s="13"/>
      <c r="D175" s="13"/>
      <c r="E175" s="13"/>
      <c r="F175" s="13"/>
    </row>
    <row r="176" ht="12.75" customHeight="1">
      <c r="A176" s="13"/>
      <c r="B176" s="13"/>
      <c r="C176" s="13"/>
      <c r="D176" s="13"/>
      <c r="E176" s="13"/>
      <c r="F176" s="13"/>
    </row>
    <row r="177" ht="12.75" customHeight="1">
      <c r="A177" s="13"/>
      <c r="B177" s="13"/>
      <c r="C177" s="13"/>
      <c r="D177" s="13"/>
      <c r="E177" s="13"/>
      <c r="F177" s="13"/>
    </row>
    <row r="178" ht="12.75" customHeight="1">
      <c r="A178" s="13"/>
      <c r="B178" s="13"/>
      <c r="C178" s="13"/>
      <c r="D178" s="13"/>
      <c r="E178" s="13"/>
      <c r="F178" s="13"/>
    </row>
    <row r="179" ht="12.75" customHeight="1">
      <c r="A179" s="13"/>
      <c r="B179" s="13"/>
      <c r="C179" s="13"/>
      <c r="D179" s="13"/>
      <c r="E179" s="13"/>
      <c r="F179" s="13"/>
    </row>
    <row r="180" ht="12.75" customHeight="1">
      <c r="A180" s="13"/>
      <c r="B180" s="13"/>
      <c r="C180" s="13"/>
      <c r="D180" s="13"/>
      <c r="E180" s="13"/>
      <c r="F180" s="13"/>
    </row>
    <row r="181" ht="12.75" customHeight="1">
      <c r="A181" s="13"/>
      <c r="B181" s="13"/>
      <c r="C181" s="13"/>
      <c r="D181" s="13"/>
      <c r="E181" s="13"/>
      <c r="F181" s="13"/>
    </row>
    <row r="182" ht="12.75" customHeight="1">
      <c r="A182" s="13"/>
      <c r="B182" s="13"/>
      <c r="C182" s="13"/>
      <c r="D182" s="13"/>
      <c r="E182" s="13"/>
      <c r="F182" s="13"/>
    </row>
    <row r="183" ht="12.75" customHeight="1">
      <c r="A183" s="13"/>
      <c r="B183" s="13"/>
      <c r="C183" s="13"/>
      <c r="D183" s="13"/>
      <c r="E183" s="13"/>
      <c r="F183" s="13"/>
    </row>
    <row r="184" ht="12.75" customHeight="1">
      <c r="A184" s="13"/>
      <c r="B184" s="13"/>
      <c r="C184" s="13"/>
      <c r="D184" s="13"/>
      <c r="E184" s="13"/>
      <c r="F184" s="13"/>
    </row>
    <row r="185" ht="12.75" customHeight="1">
      <c r="A185" s="13"/>
      <c r="B185" s="13"/>
      <c r="C185" s="13"/>
      <c r="D185" s="13"/>
      <c r="E185" s="13"/>
      <c r="F185" s="13"/>
    </row>
    <row r="186" ht="12.75" customHeight="1">
      <c r="A186" s="13"/>
      <c r="B186" s="13"/>
      <c r="C186" s="13"/>
      <c r="D186" s="13"/>
      <c r="E186" s="13"/>
      <c r="F186" s="13"/>
    </row>
    <row r="187" ht="12.75" customHeight="1">
      <c r="A187" s="13"/>
      <c r="B187" s="13"/>
      <c r="C187" s="13"/>
      <c r="D187" s="13"/>
      <c r="E187" s="13"/>
      <c r="F187" s="13"/>
    </row>
    <row r="188" ht="12.75" customHeight="1">
      <c r="A188" s="13"/>
      <c r="B188" s="13"/>
      <c r="C188" s="13"/>
      <c r="D188" s="13"/>
      <c r="E188" s="13"/>
      <c r="F188" s="13"/>
    </row>
    <row r="189" ht="12.75" customHeight="1">
      <c r="A189" s="13"/>
      <c r="B189" s="13"/>
      <c r="C189" s="13"/>
      <c r="D189" s="13"/>
      <c r="E189" s="13"/>
      <c r="F189" s="13"/>
    </row>
    <row r="190" ht="12.75" customHeight="1">
      <c r="A190" s="13"/>
      <c r="B190" s="13"/>
      <c r="C190" s="13"/>
      <c r="D190" s="13"/>
      <c r="E190" s="13"/>
      <c r="F190" s="13"/>
    </row>
    <row r="191" ht="12.75" customHeight="1">
      <c r="A191" s="13"/>
      <c r="B191" s="13"/>
      <c r="C191" s="13"/>
      <c r="D191" s="13"/>
      <c r="E191" s="13"/>
      <c r="F191" s="13"/>
    </row>
    <row r="192" ht="12.75" customHeight="1">
      <c r="A192" s="13"/>
      <c r="B192" s="13"/>
      <c r="C192" s="13"/>
      <c r="D192" s="13"/>
      <c r="E192" s="13"/>
      <c r="F192" s="13"/>
    </row>
    <row r="193" ht="12.75" customHeight="1">
      <c r="A193" s="13"/>
      <c r="B193" s="13"/>
      <c r="C193" s="13"/>
      <c r="D193" s="13"/>
      <c r="E193" s="13"/>
      <c r="F193" s="13"/>
    </row>
    <row r="194" ht="12.75" customHeight="1">
      <c r="A194" s="13"/>
      <c r="B194" s="13"/>
      <c r="C194" s="13"/>
      <c r="D194" s="13"/>
      <c r="E194" s="13"/>
      <c r="F194" s="13"/>
    </row>
    <row r="195" ht="12.75" customHeight="1">
      <c r="A195" s="13"/>
      <c r="B195" s="13"/>
      <c r="C195" s="13"/>
      <c r="D195" s="13"/>
      <c r="E195" s="13"/>
      <c r="F195" s="13"/>
    </row>
    <row r="196" ht="12.75" customHeight="1">
      <c r="A196" s="13"/>
      <c r="B196" s="13"/>
      <c r="C196" s="13"/>
      <c r="D196" s="13"/>
      <c r="E196" s="13"/>
      <c r="F196" s="13"/>
    </row>
    <row r="197" ht="12.75" customHeight="1">
      <c r="A197" s="13"/>
      <c r="B197" s="13"/>
      <c r="C197" s="13"/>
      <c r="D197" s="13"/>
      <c r="E197" s="13"/>
      <c r="F197" s="13"/>
    </row>
    <row r="198" ht="12.75" customHeight="1">
      <c r="A198" s="13"/>
      <c r="B198" s="13"/>
      <c r="C198" s="13"/>
      <c r="D198" s="13"/>
      <c r="E198" s="13"/>
      <c r="F198" s="13"/>
    </row>
    <row r="199" ht="12.75" customHeight="1">
      <c r="A199" s="13"/>
      <c r="B199" s="13"/>
      <c r="C199" s="13"/>
      <c r="D199" s="13"/>
      <c r="E199" s="13"/>
      <c r="F199" s="13"/>
    </row>
    <row r="200" ht="12.75" customHeight="1">
      <c r="A200" s="13"/>
      <c r="B200" s="13"/>
      <c r="C200" s="13"/>
      <c r="D200" s="13"/>
      <c r="E200" s="13"/>
      <c r="F200" s="13"/>
    </row>
    <row r="201" ht="12.75" customHeight="1">
      <c r="A201" s="13"/>
      <c r="B201" s="13"/>
      <c r="C201" s="13"/>
      <c r="D201" s="13"/>
      <c r="E201" s="13"/>
      <c r="F201" s="13"/>
    </row>
    <row r="202" ht="12.75" customHeight="1">
      <c r="A202" s="13"/>
      <c r="B202" s="13"/>
      <c r="C202" s="13"/>
      <c r="D202" s="13"/>
      <c r="E202" s="13"/>
      <c r="F202" s="13"/>
    </row>
    <row r="203" ht="12.75" customHeight="1">
      <c r="A203" s="13"/>
      <c r="B203" s="13"/>
      <c r="C203" s="13"/>
      <c r="D203" s="13"/>
      <c r="E203" s="13"/>
      <c r="F203" s="13"/>
    </row>
    <row r="204" ht="12.75" customHeight="1">
      <c r="A204" s="13"/>
      <c r="B204" s="13"/>
      <c r="C204" s="13"/>
      <c r="D204" s="13"/>
      <c r="E204" s="13"/>
      <c r="F204" s="13"/>
    </row>
    <row r="205" ht="12.75" customHeight="1">
      <c r="A205" s="13"/>
      <c r="B205" s="13"/>
      <c r="C205" s="13"/>
      <c r="D205" s="13"/>
      <c r="E205" s="13"/>
      <c r="F205" s="13"/>
    </row>
    <row r="206" ht="12.75" customHeight="1">
      <c r="A206" s="13"/>
      <c r="B206" s="13"/>
      <c r="C206" s="13"/>
      <c r="D206" s="13"/>
      <c r="E206" s="13"/>
      <c r="F206" s="13"/>
    </row>
    <row r="207" ht="12.75" customHeight="1">
      <c r="A207" s="13"/>
      <c r="B207" s="13"/>
      <c r="C207" s="13"/>
      <c r="D207" s="13"/>
      <c r="E207" s="13"/>
      <c r="F207" s="13"/>
    </row>
    <row r="208" ht="12.75" customHeight="1">
      <c r="A208" s="13"/>
      <c r="B208" s="13"/>
      <c r="C208" s="13"/>
      <c r="D208" s="13"/>
      <c r="E208" s="13"/>
      <c r="F208" s="13"/>
    </row>
    <row r="209" ht="12.75" customHeight="1">
      <c r="A209" s="13"/>
      <c r="B209" s="13"/>
      <c r="C209" s="13"/>
      <c r="D209" s="13"/>
      <c r="E209" s="13"/>
      <c r="F209" s="13"/>
    </row>
    <row r="210" ht="12.75" customHeight="1">
      <c r="A210" s="13"/>
      <c r="B210" s="13"/>
      <c r="C210" s="13"/>
      <c r="D210" s="13"/>
      <c r="E210" s="13"/>
      <c r="F210" s="13"/>
    </row>
    <row r="211" ht="12.75" customHeight="1">
      <c r="A211" s="13"/>
      <c r="B211" s="13"/>
      <c r="C211" s="13"/>
      <c r="D211" s="13"/>
      <c r="E211" s="13"/>
      <c r="F211" s="13"/>
    </row>
    <row r="212" ht="12.75" customHeight="1">
      <c r="A212" s="13"/>
      <c r="B212" s="13"/>
      <c r="C212" s="13"/>
      <c r="D212" s="13"/>
      <c r="E212" s="13"/>
      <c r="F212" s="13"/>
    </row>
    <row r="213" ht="12.75" customHeight="1">
      <c r="A213" s="13"/>
      <c r="B213" s="13"/>
      <c r="C213" s="13"/>
      <c r="D213" s="13"/>
      <c r="E213" s="13"/>
      <c r="F213" s="13"/>
    </row>
    <row r="214" ht="12.75" customHeight="1">
      <c r="A214" s="13"/>
      <c r="B214" s="13"/>
      <c r="C214" s="13"/>
      <c r="D214" s="13"/>
      <c r="E214" s="13"/>
      <c r="F214" s="13"/>
    </row>
    <row r="215" ht="12.75" customHeight="1">
      <c r="A215" s="13"/>
      <c r="B215" s="13"/>
      <c r="C215" s="13"/>
      <c r="D215" s="13"/>
      <c r="E215" s="13"/>
      <c r="F215" s="13"/>
    </row>
    <row r="216" ht="12.75" customHeight="1">
      <c r="A216" s="13"/>
      <c r="B216" s="13"/>
      <c r="C216" s="13"/>
      <c r="D216" s="13"/>
      <c r="E216" s="13"/>
      <c r="F216" s="13"/>
    </row>
    <row r="217" ht="12.75" customHeight="1">
      <c r="A217" s="13"/>
      <c r="B217" s="13"/>
      <c r="C217" s="13"/>
      <c r="D217" s="13"/>
      <c r="E217" s="13"/>
      <c r="F217" s="13"/>
    </row>
    <row r="218" ht="12.75" customHeight="1">
      <c r="A218" s="13"/>
      <c r="B218" s="13"/>
      <c r="C218" s="13"/>
      <c r="D218" s="13"/>
      <c r="E218" s="13"/>
      <c r="F218" s="13"/>
    </row>
    <row r="219" ht="12.75" customHeight="1">
      <c r="A219" s="13"/>
      <c r="B219" s="13"/>
      <c r="C219" s="13"/>
      <c r="D219" s="13"/>
      <c r="E219" s="13"/>
      <c r="F219" s="13"/>
    </row>
    <row r="220" ht="12.75" customHeight="1">
      <c r="A220" s="13"/>
      <c r="B220" s="13"/>
      <c r="C220" s="13"/>
      <c r="D220" s="13"/>
      <c r="E220" s="13"/>
      <c r="F220" s="13"/>
    </row>
    <row r="221" ht="12.75" customHeight="1">
      <c r="A221" s="13"/>
      <c r="B221" s="13"/>
      <c r="C221" s="13"/>
      <c r="D221" s="13"/>
      <c r="E221" s="13"/>
      <c r="F221" s="13"/>
    </row>
    <row r="222" ht="12.75" customHeight="1">
      <c r="A222" s="13"/>
      <c r="B222" s="13"/>
      <c r="C222" s="13"/>
      <c r="D222" s="13"/>
      <c r="E222" s="13"/>
      <c r="F222" s="13"/>
    </row>
    <row r="223" ht="12.75" customHeight="1">
      <c r="A223" s="13"/>
      <c r="B223" s="13"/>
      <c r="C223" s="13"/>
      <c r="D223" s="13"/>
      <c r="E223" s="13"/>
      <c r="F223" s="13"/>
    </row>
    <row r="224" ht="12.75" customHeight="1">
      <c r="A224" s="13"/>
      <c r="B224" s="13"/>
      <c r="C224" s="13"/>
      <c r="D224" s="13"/>
      <c r="E224" s="13"/>
      <c r="F224" s="13"/>
    </row>
    <row r="225" ht="12.75" customHeight="1">
      <c r="A225" s="13"/>
      <c r="B225" s="13"/>
      <c r="C225" s="13"/>
      <c r="D225" s="13"/>
      <c r="E225" s="13"/>
      <c r="F225" s="13"/>
    </row>
    <row r="226" ht="12.75" customHeight="1">
      <c r="A226" s="13"/>
      <c r="B226" s="13"/>
      <c r="C226" s="13"/>
      <c r="D226" s="13"/>
      <c r="E226" s="13"/>
      <c r="F226" s="13"/>
    </row>
    <row r="227" ht="12.75" customHeight="1">
      <c r="A227" s="13"/>
      <c r="B227" s="13"/>
      <c r="C227" s="13"/>
      <c r="D227" s="13"/>
      <c r="E227" s="13"/>
      <c r="F227" s="13"/>
    </row>
    <row r="228" ht="12.75" customHeight="1">
      <c r="A228" s="13"/>
      <c r="B228" s="13"/>
      <c r="C228" s="13"/>
      <c r="D228" s="13"/>
      <c r="E228" s="13"/>
      <c r="F228" s="13"/>
    </row>
    <row r="229" ht="12.75" customHeight="1">
      <c r="A229" s="13"/>
      <c r="B229" s="13"/>
      <c r="C229" s="13"/>
      <c r="D229" s="13"/>
      <c r="E229" s="13"/>
      <c r="F229" s="13"/>
    </row>
    <row r="230" ht="12.75" customHeight="1">
      <c r="A230" s="13"/>
      <c r="B230" s="13"/>
      <c r="C230" s="13"/>
      <c r="D230" s="13"/>
      <c r="E230" s="13"/>
      <c r="F230" s="13"/>
    </row>
    <row r="231" ht="12.75" customHeight="1">
      <c r="A231" s="13"/>
      <c r="B231" s="13"/>
      <c r="C231" s="13"/>
      <c r="D231" s="13"/>
      <c r="E231" s="13"/>
      <c r="F231" s="13"/>
    </row>
    <row r="232" ht="12.75" customHeight="1">
      <c r="A232" s="13"/>
      <c r="B232" s="13"/>
      <c r="C232" s="13"/>
      <c r="D232" s="13"/>
      <c r="E232" s="13"/>
      <c r="F232" s="13"/>
    </row>
    <row r="233" ht="12.75" customHeight="1">
      <c r="A233" s="13"/>
      <c r="B233" s="13"/>
      <c r="C233" s="13"/>
      <c r="D233" s="13"/>
      <c r="E233" s="13"/>
      <c r="F233" s="13"/>
    </row>
    <row r="234" ht="12.75" customHeight="1">
      <c r="A234" s="13"/>
      <c r="B234" s="13"/>
      <c r="C234" s="13"/>
      <c r="D234" s="13"/>
      <c r="E234" s="13"/>
      <c r="F234" s="13"/>
    </row>
    <row r="235" ht="12.75" customHeight="1">
      <c r="A235" s="13"/>
      <c r="B235" s="13"/>
      <c r="C235" s="13"/>
      <c r="D235" s="13"/>
      <c r="E235" s="13"/>
      <c r="F235" s="13"/>
    </row>
    <row r="236" ht="12.75" customHeight="1">
      <c r="A236" s="13"/>
      <c r="B236" s="13"/>
      <c r="C236" s="13"/>
      <c r="D236" s="13"/>
      <c r="E236" s="13"/>
      <c r="F236" s="13"/>
    </row>
    <row r="237" ht="12.75" customHeight="1">
      <c r="A237" s="13"/>
      <c r="B237" s="13"/>
      <c r="C237" s="13"/>
      <c r="D237" s="13"/>
      <c r="E237" s="13"/>
      <c r="F237" s="13"/>
    </row>
    <row r="238" ht="12.75" customHeight="1">
      <c r="A238" s="13"/>
      <c r="B238" s="13"/>
      <c r="C238" s="13"/>
      <c r="D238" s="13"/>
      <c r="E238" s="13"/>
      <c r="F238" s="13"/>
    </row>
    <row r="239" ht="12.75" customHeight="1">
      <c r="A239" s="13"/>
      <c r="B239" s="13"/>
      <c r="C239" s="13"/>
      <c r="D239" s="13"/>
      <c r="E239" s="13"/>
      <c r="F239" s="13"/>
    </row>
    <row r="240" ht="12.75" customHeight="1">
      <c r="A240" s="13"/>
      <c r="B240" s="13"/>
      <c r="C240" s="13"/>
      <c r="D240" s="13"/>
      <c r="E240" s="13"/>
      <c r="F240" s="13"/>
    </row>
    <row r="241" ht="12.75" customHeight="1">
      <c r="A241" s="13"/>
      <c r="B241" s="13"/>
      <c r="C241" s="13"/>
      <c r="D241" s="13"/>
      <c r="E241" s="13"/>
      <c r="F241" s="13"/>
    </row>
    <row r="242" ht="12.75" customHeight="1">
      <c r="A242" s="13"/>
      <c r="B242" s="13"/>
      <c r="C242" s="13"/>
      <c r="D242" s="13"/>
      <c r="E242" s="13"/>
      <c r="F242" s="13"/>
    </row>
    <row r="243" ht="12.75" customHeight="1">
      <c r="A243" s="13"/>
      <c r="B243" s="13"/>
      <c r="C243" s="13"/>
      <c r="D243" s="13"/>
      <c r="E243" s="13"/>
      <c r="F243" s="13"/>
    </row>
    <row r="244" ht="12.75" customHeight="1">
      <c r="A244" s="13"/>
      <c r="B244" s="13"/>
      <c r="C244" s="13"/>
      <c r="D244" s="13"/>
      <c r="E244" s="13"/>
      <c r="F244" s="13"/>
    </row>
    <row r="245" ht="12.75" customHeight="1">
      <c r="A245" s="13"/>
      <c r="B245" s="13"/>
      <c r="C245" s="13"/>
      <c r="D245" s="13"/>
      <c r="E245" s="13"/>
      <c r="F245" s="13"/>
    </row>
    <row r="246" ht="12.75" customHeight="1">
      <c r="A246" s="13"/>
      <c r="B246" s="13"/>
      <c r="C246" s="13"/>
      <c r="D246" s="13"/>
      <c r="E246" s="13"/>
      <c r="F246" s="13"/>
    </row>
    <row r="247" ht="12.75" customHeight="1">
      <c r="A247" s="13"/>
      <c r="B247" s="13"/>
      <c r="C247" s="13"/>
      <c r="D247" s="13"/>
      <c r="E247" s="13"/>
      <c r="F247" s="13"/>
    </row>
    <row r="248" ht="12.75" customHeight="1">
      <c r="A248" s="13"/>
      <c r="B248" s="13"/>
      <c r="C248" s="13"/>
      <c r="D248" s="13"/>
      <c r="E248" s="13"/>
      <c r="F248" s="13"/>
    </row>
    <row r="249" ht="12.75" customHeight="1">
      <c r="A249" s="13"/>
      <c r="B249" s="13"/>
      <c r="C249" s="13"/>
      <c r="D249" s="13"/>
      <c r="E249" s="13"/>
      <c r="F249" s="13"/>
    </row>
    <row r="250" ht="12.75" customHeight="1">
      <c r="A250" s="13"/>
      <c r="B250" s="13"/>
      <c r="C250" s="13"/>
      <c r="D250" s="13"/>
      <c r="E250" s="13"/>
      <c r="F250" s="13"/>
    </row>
    <row r="251" ht="12.75" customHeight="1">
      <c r="A251" s="13"/>
      <c r="B251" s="13"/>
      <c r="C251" s="13"/>
      <c r="D251" s="13"/>
      <c r="E251" s="13"/>
      <c r="F251" s="13"/>
    </row>
    <row r="252" ht="12.75" customHeight="1">
      <c r="A252" s="13"/>
      <c r="B252" s="13"/>
      <c r="C252" s="13"/>
      <c r="D252" s="13"/>
      <c r="E252" s="13"/>
      <c r="F252" s="13"/>
    </row>
    <row r="253" ht="12.75" customHeight="1">
      <c r="A253" s="13"/>
      <c r="B253" s="13"/>
      <c r="C253" s="13"/>
      <c r="D253" s="13"/>
      <c r="E253" s="13"/>
      <c r="F253" s="13"/>
    </row>
    <row r="254" ht="12.75" customHeight="1">
      <c r="A254" s="13"/>
      <c r="B254" s="13"/>
      <c r="C254" s="13"/>
      <c r="D254" s="13"/>
      <c r="E254" s="13"/>
      <c r="F254" s="13"/>
    </row>
    <row r="255" ht="12.75" customHeight="1">
      <c r="A255" s="13"/>
      <c r="B255" s="13"/>
      <c r="C255" s="13"/>
      <c r="D255" s="13"/>
      <c r="E255" s="13"/>
      <c r="F255" s="13"/>
    </row>
    <row r="256" ht="12.75" customHeight="1">
      <c r="A256" s="13"/>
      <c r="B256" s="13"/>
      <c r="C256" s="13"/>
      <c r="D256" s="13"/>
      <c r="E256" s="13"/>
      <c r="F256" s="13"/>
    </row>
    <row r="257" ht="12.75" customHeight="1">
      <c r="A257" s="13"/>
      <c r="B257" s="13"/>
      <c r="C257" s="13"/>
      <c r="D257" s="13"/>
      <c r="E257" s="13"/>
      <c r="F257" s="13"/>
    </row>
    <row r="258" ht="12.75" customHeight="1">
      <c r="A258" s="13"/>
      <c r="B258" s="13"/>
      <c r="C258" s="13"/>
      <c r="D258" s="13"/>
      <c r="E258" s="13"/>
      <c r="F258" s="13"/>
    </row>
    <row r="259" ht="12.75" customHeight="1">
      <c r="A259" s="13"/>
      <c r="B259" s="13"/>
      <c r="C259" s="13"/>
      <c r="D259" s="13"/>
      <c r="E259" s="13"/>
      <c r="F259" s="13"/>
    </row>
    <row r="260" ht="12.75" customHeight="1">
      <c r="A260" s="13"/>
      <c r="B260" s="13"/>
      <c r="C260" s="13"/>
      <c r="D260" s="13"/>
      <c r="E260" s="13"/>
      <c r="F260" s="13"/>
    </row>
    <row r="261" ht="12.75" customHeight="1">
      <c r="A261" s="13"/>
      <c r="B261" s="13"/>
      <c r="C261" s="13"/>
      <c r="D261" s="13"/>
      <c r="E261" s="13"/>
      <c r="F261" s="13"/>
    </row>
    <row r="262" ht="12.75" customHeight="1">
      <c r="A262" s="13"/>
      <c r="B262" s="13"/>
      <c r="C262" s="13"/>
      <c r="D262" s="13"/>
      <c r="E262" s="13"/>
      <c r="F262" s="13"/>
    </row>
    <row r="263" ht="12.75" customHeight="1">
      <c r="A263" s="13"/>
      <c r="B263" s="13"/>
      <c r="C263" s="13"/>
      <c r="D263" s="13"/>
      <c r="E263" s="13"/>
      <c r="F263" s="13"/>
    </row>
    <row r="264" ht="12.75" customHeight="1">
      <c r="A264" s="13"/>
      <c r="B264" s="13"/>
      <c r="C264" s="13"/>
      <c r="D264" s="13"/>
      <c r="E264" s="13"/>
      <c r="F264" s="13"/>
    </row>
    <row r="265" ht="12.75" customHeight="1">
      <c r="A265" s="13"/>
      <c r="B265" s="13"/>
      <c r="C265" s="13"/>
      <c r="D265" s="13"/>
      <c r="E265" s="13"/>
      <c r="F265" s="13"/>
    </row>
    <row r="266" ht="12.75" customHeight="1">
      <c r="A266" s="13"/>
      <c r="B266" s="13"/>
      <c r="C266" s="13"/>
      <c r="D266" s="13"/>
      <c r="E266" s="13"/>
      <c r="F266" s="13"/>
    </row>
    <row r="267" ht="12.75" customHeight="1">
      <c r="A267" s="13"/>
      <c r="B267" s="13"/>
      <c r="C267" s="13"/>
      <c r="D267" s="13"/>
      <c r="E267" s="13"/>
      <c r="F267" s="13"/>
    </row>
    <row r="268" ht="12.75" customHeight="1">
      <c r="A268" s="13"/>
      <c r="B268" s="13"/>
      <c r="C268" s="13"/>
      <c r="D268" s="13"/>
      <c r="E268" s="13"/>
      <c r="F268" s="13"/>
    </row>
    <row r="269" ht="12.75" customHeight="1">
      <c r="A269" s="13"/>
      <c r="B269" s="13"/>
      <c r="C269" s="13"/>
      <c r="D269" s="13"/>
      <c r="E269" s="13"/>
      <c r="F269" s="13"/>
    </row>
    <row r="270" ht="12.75" customHeight="1">
      <c r="A270" s="13"/>
      <c r="B270" s="13"/>
      <c r="C270" s="13"/>
      <c r="D270" s="13"/>
      <c r="E270" s="13"/>
      <c r="F270" s="13"/>
    </row>
    <row r="271" ht="12.75" customHeight="1">
      <c r="A271" s="13"/>
      <c r="B271" s="13"/>
      <c r="C271" s="13"/>
      <c r="D271" s="13"/>
      <c r="E271" s="13"/>
      <c r="F271" s="13"/>
    </row>
    <row r="272" ht="12.75" customHeight="1">
      <c r="A272" s="13"/>
      <c r="B272" s="13"/>
      <c r="C272" s="13"/>
      <c r="D272" s="13"/>
      <c r="E272" s="13"/>
      <c r="F272" s="13"/>
    </row>
    <row r="273" ht="12.75" customHeight="1">
      <c r="A273" s="13"/>
      <c r="B273" s="13"/>
      <c r="C273" s="13"/>
      <c r="D273" s="13"/>
      <c r="E273" s="13"/>
      <c r="F273" s="13"/>
    </row>
    <row r="274" ht="12.75" customHeight="1">
      <c r="A274" s="13"/>
      <c r="B274" s="13"/>
      <c r="C274" s="13"/>
      <c r="D274" s="13"/>
      <c r="E274" s="13"/>
      <c r="F274" s="13"/>
    </row>
    <row r="275" ht="12.75" customHeight="1">
      <c r="A275" s="13"/>
      <c r="B275" s="13"/>
      <c r="C275" s="13"/>
      <c r="D275" s="13"/>
      <c r="E275" s="13"/>
      <c r="F275" s="13"/>
    </row>
    <row r="276" ht="12.75" customHeight="1">
      <c r="A276" s="13"/>
      <c r="B276" s="13"/>
      <c r="C276" s="13"/>
      <c r="D276" s="13"/>
      <c r="E276" s="13"/>
      <c r="F276" s="13"/>
    </row>
    <row r="277" ht="12.75" customHeight="1">
      <c r="A277" s="13"/>
      <c r="B277" s="13"/>
      <c r="C277" s="13"/>
      <c r="D277" s="13"/>
      <c r="E277" s="13"/>
      <c r="F277" s="13"/>
    </row>
    <row r="278" ht="12.75" customHeight="1">
      <c r="A278" s="13"/>
      <c r="B278" s="13"/>
      <c r="C278" s="13"/>
      <c r="D278" s="13"/>
      <c r="E278" s="13"/>
      <c r="F278" s="13"/>
    </row>
    <row r="279" ht="12.75" customHeight="1">
      <c r="A279" s="13"/>
      <c r="B279" s="13"/>
      <c r="C279" s="13"/>
      <c r="D279" s="13"/>
      <c r="E279" s="13"/>
      <c r="F279" s="13"/>
    </row>
    <row r="280" ht="12.75" customHeight="1">
      <c r="A280" s="13"/>
      <c r="B280" s="13"/>
      <c r="C280" s="13"/>
      <c r="D280" s="13"/>
      <c r="E280" s="13"/>
      <c r="F280" s="13"/>
    </row>
    <row r="281" ht="12.75" customHeight="1">
      <c r="A281" s="13"/>
      <c r="B281" s="13"/>
      <c r="C281" s="13"/>
      <c r="D281" s="13"/>
      <c r="E281" s="13"/>
      <c r="F281" s="13"/>
    </row>
    <row r="282" ht="12.75" customHeight="1">
      <c r="A282" s="13"/>
      <c r="B282" s="13"/>
      <c r="C282" s="13"/>
      <c r="D282" s="13"/>
      <c r="E282" s="13"/>
      <c r="F282" s="13"/>
    </row>
    <row r="283" ht="12.75" customHeight="1">
      <c r="A283" s="13"/>
      <c r="B283" s="13"/>
      <c r="C283" s="13"/>
      <c r="D283" s="13"/>
      <c r="E283" s="13"/>
      <c r="F283" s="13"/>
    </row>
    <row r="284" ht="12.75" customHeight="1">
      <c r="A284" s="13"/>
      <c r="B284" s="13"/>
      <c r="C284" s="13"/>
      <c r="D284" s="13"/>
      <c r="E284" s="13"/>
      <c r="F284" s="13"/>
    </row>
    <row r="285" ht="12.75" customHeight="1">
      <c r="A285" s="13"/>
      <c r="B285" s="13"/>
      <c r="C285" s="13"/>
      <c r="D285" s="13"/>
      <c r="E285" s="13"/>
      <c r="F285" s="13"/>
    </row>
    <row r="286" ht="12.75" customHeight="1">
      <c r="A286" s="13"/>
      <c r="B286" s="13"/>
      <c r="C286" s="13"/>
      <c r="D286" s="13"/>
      <c r="E286" s="13"/>
      <c r="F286" s="13"/>
    </row>
    <row r="287" ht="12.75" customHeight="1">
      <c r="A287" s="13"/>
      <c r="B287" s="13"/>
      <c r="C287" s="13"/>
      <c r="D287" s="13"/>
      <c r="E287" s="13"/>
      <c r="F287" s="13"/>
    </row>
    <row r="288" ht="12.75" customHeight="1">
      <c r="A288" s="13"/>
      <c r="B288" s="13"/>
      <c r="C288" s="13"/>
      <c r="D288" s="13"/>
      <c r="E288" s="13"/>
      <c r="F288" s="13"/>
    </row>
    <row r="289" ht="12.75" customHeight="1">
      <c r="A289" s="13"/>
      <c r="B289" s="13"/>
      <c r="C289" s="13"/>
      <c r="D289" s="13"/>
      <c r="E289" s="13"/>
      <c r="F289" s="13"/>
    </row>
    <row r="290" ht="12.75" customHeight="1">
      <c r="A290" s="13"/>
      <c r="B290" s="13"/>
      <c r="C290" s="13"/>
      <c r="D290" s="13"/>
      <c r="E290" s="13"/>
      <c r="F290" s="13"/>
    </row>
    <row r="291" ht="12.75" customHeight="1">
      <c r="A291" s="13"/>
      <c r="B291" s="13"/>
      <c r="C291" s="13"/>
      <c r="D291" s="13"/>
      <c r="E291" s="13"/>
      <c r="F291" s="13"/>
    </row>
    <row r="292" ht="12.75" customHeight="1">
      <c r="A292" s="13"/>
      <c r="B292" s="13"/>
      <c r="C292" s="13"/>
      <c r="D292" s="13"/>
      <c r="E292" s="13"/>
      <c r="F292" s="13"/>
    </row>
    <row r="293" ht="12.75" customHeight="1">
      <c r="A293" s="13"/>
      <c r="B293" s="13"/>
      <c r="C293" s="13"/>
      <c r="D293" s="13"/>
      <c r="E293" s="13"/>
      <c r="F293" s="13"/>
    </row>
    <row r="294" ht="12.75" customHeight="1">
      <c r="A294" s="13"/>
      <c r="B294" s="13"/>
      <c r="C294" s="13"/>
      <c r="D294" s="13"/>
      <c r="E294" s="13"/>
      <c r="F294" s="13"/>
    </row>
    <row r="295" ht="12.75" customHeight="1">
      <c r="A295" s="13"/>
      <c r="B295" s="13"/>
      <c r="C295" s="13"/>
      <c r="D295" s="13"/>
      <c r="E295" s="13"/>
      <c r="F295" s="13"/>
    </row>
    <row r="296" ht="12.75" customHeight="1">
      <c r="A296" s="13"/>
      <c r="B296" s="13"/>
      <c r="C296" s="13"/>
      <c r="D296" s="13"/>
      <c r="E296" s="13"/>
      <c r="F296" s="13"/>
    </row>
    <row r="297" ht="12.75" customHeight="1">
      <c r="A297" s="13"/>
      <c r="B297" s="13"/>
      <c r="C297" s="13"/>
      <c r="D297" s="13"/>
      <c r="E297" s="13"/>
      <c r="F297" s="13"/>
    </row>
    <row r="298" ht="12.75" customHeight="1">
      <c r="A298" s="13"/>
      <c r="B298" s="13"/>
      <c r="C298" s="13"/>
      <c r="D298" s="13"/>
      <c r="E298" s="13"/>
      <c r="F298" s="13"/>
    </row>
    <row r="299" ht="12.75" customHeight="1">
      <c r="A299" s="13"/>
      <c r="B299" s="13"/>
      <c r="C299" s="13"/>
      <c r="D299" s="13"/>
      <c r="E299" s="13"/>
      <c r="F299" s="13"/>
    </row>
    <row r="300" ht="12.75" customHeight="1">
      <c r="A300" s="13"/>
      <c r="B300" s="13"/>
      <c r="C300" s="13"/>
      <c r="D300" s="13"/>
      <c r="E300" s="13"/>
      <c r="F300" s="13"/>
    </row>
    <row r="301" ht="12.75" customHeight="1">
      <c r="A301" s="13"/>
      <c r="B301" s="13"/>
      <c r="C301" s="13"/>
      <c r="D301" s="13"/>
      <c r="E301" s="13"/>
      <c r="F301" s="13"/>
    </row>
    <row r="302" ht="12.75" customHeight="1">
      <c r="A302" s="13"/>
      <c r="B302" s="13"/>
      <c r="C302" s="13"/>
      <c r="D302" s="13"/>
      <c r="E302" s="13"/>
      <c r="F302" s="13"/>
    </row>
    <row r="303" ht="12.75" customHeight="1">
      <c r="A303" s="13"/>
      <c r="B303" s="13"/>
      <c r="C303" s="13"/>
      <c r="D303" s="13"/>
      <c r="E303" s="13"/>
      <c r="F303" s="13"/>
    </row>
    <row r="304" ht="12.75" customHeight="1">
      <c r="A304" s="13"/>
      <c r="B304" s="13"/>
      <c r="C304" s="13"/>
      <c r="D304" s="13"/>
      <c r="E304" s="13"/>
      <c r="F304" s="13"/>
    </row>
    <row r="305" ht="12.75" customHeight="1">
      <c r="A305" s="13"/>
      <c r="B305" s="13"/>
      <c r="C305" s="13"/>
      <c r="D305" s="13"/>
      <c r="E305" s="13"/>
      <c r="F305" s="13"/>
    </row>
    <row r="306" ht="12.75" customHeight="1">
      <c r="A306" s="13"/>
      <c r="B306" s="13"/>
      <c r="C306" s="13"/>
      <c r="D306" s="13"/>
      <c r="E306" s="13"/>
      <c r="F306" s="13"/>
    </row>
    <row r="307" ht="12.75" customHeight="1">
      <c r="A307" s="13"/>
      <c r="B307" s="13"/>
      <c r="C307" s="13"/>
      <c r="D307" s="13"/>
      <c r="E307" s="13"/>
      <c r="F307" s="13"/>
    </row>
    <row r="308" ht="12.75" customHeight="1">
      <c r="A308" s="13"/>
      <c r="B308" s="13"/>
      <c r="C308" s="13"/>
      <c r="D308" s="13"/>
      <c r="E308" s="13"/>
      <c r="F308" s="13"/>
    </row>
    <row r="309" ht="12.75" customHeight="1">
      <c r="A309" s="13"/>
      <c r="B309" s="13"/>
      <c r="C309" s="13"/>
      <c r="D309" s="13"/>
      <c r="E309" s="13"/>
      <c r="F309" s="13"/>
    </row>
    <row r="310" ht="12.75" customHeight="1">
      <c r="A310" s="13"/>
      <c r="B310" s="13"/>
      <c r="C310" s="13"/>
      <c r="D310" s="13"/>
      <c r="E310" s="13"/>
      <c r="F310" s="13"/>
    </row>
    <row r="311" ht="12.75" customHeight="1">
      <c r="A311" s="13"/>
      <c r="B311" s="13"/>
      <c r="C311" s="13"/>
      <c r="D311" s="13"/>
      <c r="E311" s="13"/>
      <c r="F311" s="13"/>
    </row>
    <row r="312" ht="12.75" customHeight="1">
      <c r="A312" s="13"/>
      <c r="B312" s="13"/>
      <c r="C312" s="13"/>
      <c r="D312" s="13"/>
      <c r="E312" s="13"/>
      <c r="F312" s="13"/>
    </row>
    <row r="313" ht="12.75" customHeight="1">
      <c r="A313" s="13"/>
      <c r="B313" s="13"/>
      <c r="C313" s="13"/>
      <c r="D313" s="13"/>
      <c r="E313" s="13"/>
      <c r="F313" s="13"/>
    </row>
    <row r="314" ht="12.75" customHeight="1">
      <c r="A314" s="13"/>
      <c r="B314" s="13"/>
      <c r="C314" s="13"/>
      <c r="D314" s="13"/>
      <c r="E314" s="13"/>
      <c r="F314" s="13"/>
    </row>
    <row r="315" ht="12.75" customHeight="1">
      <c r="A315" s="13"/>
      <c r="B315" s="13"/>
      <c r="C315" s="13"/>
      <c r="D315" s="13"/>
      <c r="E315" s="13"/>
      <c r="F315" s="13"/>
    </row>
    <row r="316" ht="12.75" customHeight="1">
      <c r="A316" s="13"/>
      <c r="B316" s="13"/>
      <c r="C316" s="13"/>
      <c r="D316" s="13"/>
      <c r="E316" s="13"/>
      <c r="F316" s="13"/>
    </row>
    <row r="317" ht="12.75" customHeight="1">
      <c r="A317" s="13"/>
      <c r="B317" s="13"/>
      <c r="C317" s="13"/>
      <c r="D317" s="13"/>
      <c r="E317" s="13"/>
      <c r="F317" s="13"/>
    </row>
    <row r="318" ht="12.75" customHeight="1">
      <c r="A318" s="13"/>
      <c r="B318" s="13"/>
      <c r="C318" s="13"/>
      <c r="D318" s="13"/>
      <c r="E318" s="13"/>
      <c r="F318" s="13"/>
    </row>
    <row r="319" ht="12.75" customHeight="1">
      <c r="A319" s="13"/>
      <c r="B319" s="13"/>
      <c r="C319" s="13"/>
      <c r="D319" s="13"/>
      <c r="E319" s="13"/>
      <c r="F319" s="13"/>
    </row>
    <row r="320" ht="12.75" customHeight="1">
      <c r="A320" s="13"/>
      <c r="B320" s="13"/>
      <c r="C320" s="13"/>
      <c r="D320" s="13"/>
      <c r="E320" s="13"/>
      <c r="F320" s="13"/>
    </row>
    <row r="321" ht="12.75" customHeight="1">
      <c r="A321" s="13"/>
      <c r="B321" s="13"/>
      <c r="C321" s="13"/>
      <c r="D321" s="13"/>
      <c r="E321" s="13"/>
      <c r="F321" s="13"/>
    </row>
    <row r="322" ht="12.75" customHeight="1">
      <c r="A322" s="13"/>
      <c r="B322" s="13"/>
      <c r="C322" s="13"/>
      <c r="D322" s="13"/>
      <c r="E322" s="13"/>
      <c r="F322" s="13"/>
    </row>
    <row r="323" ht="12.75" customHeight="1">
      <c r="A323" s="13"/>
      <c r="B323" s="13"/>
      <c r="C323" s="13"/>
      <c r="D323" s="13"/>
      <c r="E323" s="13"/>
      <c r="F323" s="13"/>
    </row>
    <row r="324" ht="12.75" customHeight="1">
      <c r="A324" s="13"/>
      <c r="B324" s="13"/>
      <c r="C324" s="13"/>
      <c r="D324" s="13"/>
      <c r="E324" s="13"/>
      <c r="F324" s="13"/>
    </row>
    <row r="325" ht="12.75" customHeight="1">
      <c r="A325" s="13"/>
      <c r="B325" s="13"/>
      <c r="C325" s="13"/>
      <c r="D325" s="13"/>
      <c r="E325" s="13"/>
      <c r="F325" s="13"/>
    </row>
    <row r="326" ht="12.75" customHeight="1">
      <c r="A326" s="13"/>
      <c r="B326" s="13"/>
      <c r="C326" s="13"/>
      <c r="D326" s="13"/>
      <c r="E326" s="13"/>
      <c r="F326" s="13"/>
    </row>
    <row r="327" ht="12.75" customHeight="1">
      <c r="A327" s="13"/>
      <c r="B327" s="13"/>
      <c r="C327" s="13"/>
      <c r="D327" s="13"/>
      <c r="E327" s="13"/>
      <c r="F327" s="13"/>
    </row>
    <row r="328" ht="12.75" customHeight="1">
      <c r="A328" s="13"/>
      <c r="B328" s="13"/>
      <c r="C328" s="13"/>
      <c r="D328" s="13"/>
      <c r="E328" s="13"/>
      <c r="F328" s="13"/>
    </row>
    <row r="329" ht="12.75" customHeight="1">
      <c r="A329" s="13"/>
      <c r="B329" s="13"/>
      <c r="C329" s="13"/>
      <c r="D329" s="13"/>
      <c r="E329" s="13"/>
      <c r="F329" s="13"/>
    </row>
    <row r="330" ht="12.75" customHeight="1">
      <c r="A330" s="13"/>
      <c r="B330" s="13"/>
      <c r="C330" s="13"/>
      <c r="D330" s="13"/>
      <c r="E330" s="13"/>
      <c r="F330" s="13"/>
    </row>
    <row r="331" ht="12.75" customHeight="1">
      <c r="A331" s="13"/>
      <c r="B331" s="13"/>
      <c r="C331" s="13"/>
      <c r="D331" s="13"/>
      <c r="E331" s="13"/>
      <c r="F331" s="13"/>
    </row>
    <row r="332" ht="12.75" customHeight="1">
      <c r="A332" s="13"/>
      <c r="B332" s="13"/>
      <c r="C332" s="13"/>
      <c r="D332" s="13"/>
      <c r="E332" s="13"/>
      <c r="F332" s="13"/>
    </row>
    <row r="333" ht="12.75" customHeight="1">
      <c r="A333" s="13"/>
      <c r="B333" s="13"/>
      <c r="C333" s="13"/>
      <c r="D333" s="13"/>
      <c r="E333" s="13"/>
      <c r="F333" s="13"/>
    </row>
    <row r="334" ht="12.75" customHeight="1">
      <c r="A334" s="13"/>
      <c r="B334" s="13"/>
      <c r="C334" s="13"/>
      <c r="D334" s="13"/>
      <c r="E334" s="13"/>
      <c r="F334" s="13"/>
    </row>
    <row r="335" ht="12.75" customHeight="1">
      <c r="A335" s="13"/>
      <c r="B335" s="13"/>
      <c r="C335" s="13"/>
      <c r="D335" s="13"/>
      <c r="E335" s="13"/>
      <c r="F335" s="13"/>
    </row>
    <row r="336" ht="12.75" customHeight="1">
      <c r="A336" s="13"/>
      <c r="B336" s="13"/>
      <c r="C336" s="13"/>
      <c r="D336" s="13"/>
      <c r="E336" s="13"/>
      <c r="F336" s="13"/>
    </row>
    <row r="337" ht="12.75" customHeight="1">
      <c r="A337" s="13"/>
      <c r="B337" s="13"/>
      <c r="C337" s="13"/>
      <c r="D337" s="13"/>
      <c r="E337" s="13"/>
      <c r="F337" s="13"/>
    </row>
    <row r="338" ht="12.75" customHeight="1">
      <c r="A338" s="13"/>
      <c r="B338" s="13"/>
      <c r="C338" s="13"/>
      <c r="D338" s="13"/>
      <c r="E338" s="13"/>
      <c r="F338" s="13"/>
    </row>
    <row r="339" ht="12.75" customHeight="1">
      <c r="A339" s="13"/>
      <c r="B339" s="13"/>
      <c r="C339" s="13"/>
      <c r="D339" s="13"/>
      <c r="E339" s="13"/>
      <c r="F339" s="13"/>
    </row>
    <row r="340" ht="12.75" customHeight="1">
      <c r="A340" s="13"/>
      <c r="B340" s="13"/>
      <c r="C340" s="13"/>
      <c r="D340" s="13"/>
      <c r="E340" s="13"/>
      <c r="F340" s="13"/>
    </row>
    <row r="341" ht="12.75" customHeight="1">
      <c r="A341" s="13"/>
      <c r="B341" s="13"/>
      <c r="C341" s="13"/>
      <c r="D341" s="13"/>
      <c r="E341" s="13"/>
      <c r="F341" s="13"/>
    </row>
    <row r="342" ht="12.75" customHeight="1">
      <c r="A342" s="13"/>
      <c r="B342" s="13"/>
      <c r="C342" s="13"/>
      <c r="D342" s="13"/>
      <c r="E342" s="13"/>
      <c r="F342" s="13"/>
    </row>
    <row r="343" ht="12.75" customHeight="1">
      <c r="A343" s="13"/>
      <c r="B343" s="13"/>
      <c r="C343" s="13"/>
      <c r="D343" s="13"/>
      <c r="E343" s="13"/>
      <c r="F343" s="13"/>
    </row>
    <row r="344" ht="12.75" customHeight="1">
      <c r="A344" s="13"/>
      <c r="B344" s="13"/>
      <c r="C344" s="13"/>
      <c r="D344" s="13"/>
      <c r="E344" s="13"/>
      <c r="F344" s="13"/>
    </row>
    <row r="345" ht="12.75" customHeight="1">
      <c r="A345" s="13"/>
      <c r="B345" s="13"/>
      <c r="C345" s="13"/>
      <c r="D345" s="13"/>
      <c r="E345" s="13"/>
      <c r="F345" s="13"/>
    </row>
    <row r="346" ht="12.75" customHeight="1">
      <c r="A346" s="13"/>
      <c r="B346" s="13"/>
      <c r="C346" s="13"/>
      <c r="D346" s="13"/>
      <c r="E346" s="13"/>
      <c r="F346" s="13"/>
    </row>
    <row r="347" ht="12.75" customHeight="1">
      <c r="A347" s="13"/>
      <c r="B347" s="13"/>
      <c r="C347" s="13"/>
      <c r="D347" s="13"/>
      <c r="E347" s="13"/>
      <c r="F347" s="13"/>
    </row>
    <row r="348" ht="12.75" customHeight="1">
      <c r="A348" s="13"/>
      <c r="B348" s="13"/>
      <c r="C348" s="13"/>
      <c r="D348" s="13"/>
      <c r="E348" s="13"/>
      <c r="F348" s="13"/>
    </row>
    <row r="349" ht="12.75" customHeight="1">
      <c r="A349" s="13"/>
      <c r="B349" s="13"/>
      <c r="C349" s="13"/>
      <c r="D349" s="13"/>
      <c r="E349" s="13"/>
      <c r="F349" s="13"/>
    </row>
    <row r="350" ht="12.75" customHeight="1">
      <c r="A350" s="13"/>
      <c r="B350" s="13"/>
      <c r="C350" s="13"/>
      <c r="D350" s="13"/>
      <c r="E350" s="13"/>
      <c r="F350" s="13"/>
    </row>
    <row r="351" ht="12.75" customHeight="1">
      <c r="A351" s="13"/>
      <c r="B351" s="13"/>
      <c r="C351" s="13"/>
      <c r="D351" s="13"/>
      <c r="E351" s="13"/>
      <c r="F351" s="13"/>
    </row>
    <row r="352" ht="12.75" customHeight="1">
      <c r="A352" s="13"/>
      <c r="B352" s="13"/>
      <c r="C352" s="13"/>
      <c r="D352" s="13"/>
      <c r="E352" s="13"/>
      <c r="F352" s="13"/>
    </row>
    <row r="353" ht="12.75" customHeight="1">
      <c r="A353" s="13"/>
      <c r="B353" s="13"/>
      <c r="C353" s="13"/>
      <c r="D353" s="13"/>
      <c r="E353" s="13"/>
      <c r="F353" s="13"/>
    </row>
    <row r="354" ht="12.75" customHeight="1">
      <c r="A354" s="13"/>
      <c r="B354" s="13"/>
      <c r="C354" s="13"/>
      <c r="D354" s="13"/>
      <c r="E354" s="13"/>
      <c r="F354" s="13"/>
    </row>
    <row r="355" ht="12.75" customHeight="1">
      <c r="A355" s="13"/>
      <c r="B355" s="13"/>
      <c r="C355" s="13"/>
      <c r="D355" s="13"/>
      <c r="E355" s="13"/>
      <c r="F355" s="13"/>
    </row>
    <row r="356" ht="12.75" customHeight="1">
      <c r="A356" s="13"/>
      <c r="B356" s="13"/>
      <c r="C356" s="13"/>
      <c r="D356" s="13"/>
      <c r="E356" s="13"/>
      <c r="F356" s="13"/>
    </row>
    <row r="357" ht="12.75" customHeight="1">
      <c r="A357" s="13"/>
      <c r="B357" s="13"/>
      <c r="C357" s="13"/>
      <c r="D357" s="13"/>
      <c r="E357" s="13"/>
      <c r="F357" s="13"/>
    </row>
    <row r="358" ht="12.75" customHeight="1">
      <c r="A358" s="13"/>
      <c r="B358" s="13"/>
      <c r="C358" s="13"/>
      <c r="D358" s="13"/>
      <c r="E358" s="13"/>
      <c r="F358" s="13"/>
    </row>
    <row r="359" ht="12.75" customHeight="1">
      <c r="A359" s="13"/>
      <c r="B359" s="13"/>
      <c r="C359" s="13"/>
      <c r="D359" s="13"/>
      <c r="E359" s="13"/>
      <c r="F359" s="13"/>
    </row>
    <row r="360" ht="12.75" customHeight="1">
      <c r="A360" s="13"/>
      <c r="B360" s="13"/>
      <c r="C360" s="13"/>
      <c r="D360" s="13"/>
      <c r="E360" s="13"/>
      <c r="F360" s="13"/>
    </row>
    <row r="361" ht="12.75" customHeight="1">
      <c r="A361" s="13"/>
      <c r="B361" s="13"/>
      <c r="C361" s="13"/>
      <c r="D361" s="13"/>
      <c r="E361" s="13"/>
      <c r="F361" s="13"/>
    </row>
    <row r="362" ht="12.75" customHeight="1">
      <c r="A362" s="13"/>
      <c r="B362" s="13"/>
      <c r="C362" s="13"/>
      <c r="D362" s="13"/>
      <c r="E362" s="13"/>
      <c r="F362" s="13"/>
    </row>
    <row r="363" ht="12.75" customHeight="1">
      <c r="A363" s="13"/>
      <c r="B363" s="13"/>
      <c r="C363" s="13"/>
      <c r="D363" s="13"/>
      <c r="E363" s="13"/>
      <c r="F363" s="13"/>
    </row>
    <row r="364" ht="12.75" customHeight="1">
      <c r="A364" s="13"/>
      <c r="B364" s="13"/>
      <c r="C364" s="13"/>
      <c r="D364" s="13"/>
      <c r="E364" s="13"/>
      <c r="F364" s="13"/>
    </row>
    <row r="365" ht="12.75" customHeight="1">
      <c r="A365" s="13"/>
      <c r="B365" s="13"/>
      <c r="C365" s="13"/>
      <c r="D365" s="13"/>
      <c r="E365" s="13"/>
      <c r="F365" s="13"/>
    </row>
    <row r="366" ht="12.75" customHeight="1">
      <c r="A366" s="13"/>
      <c r="B366" s="13"/>
      <c r="C366" s="13"/>
      <c r="D366" s="13"/>
      <c r="E366" s="13"/>
      <c r="F366" s="13"/>
    </row>
    <row r="367" ht="12.75" customHeight="1">
      <c r="A367" s="13"/>
      <c r="B367" s="13"/>
      <c r="C367" s="13"/>
      <c r="D367" s="13"/>
      <c r="E367" s="13"/>
      <c r="F367" s="13"/>
    </row>
    <row r="368" ht="12.75" customHeight="1">
      <c r="A368" s="13"/>
      <c r="B368" s="13"/>
      <c r="C368" s="13"/>
      <c r="D368" s="13"/>
      <c r="E368" s="13"/>
      <c r="F368" s="13"/>
    </row>
    <row r="369" ht="12.75" customHeight="1">
      <c r="A369" s="13"/>
      <c r="B369" s="13"/>
      <c r="C369" s="13"/>
      <c r="D369" s="13"/>
      <c r="E369" s="13"/>
      <c r="F369" s="13"/>
    </row>
    <row r="370" ht="12.75" customHeight="1">
      <c r="A370" s="13"/>
      <c r="B370" s="13"/>
      <c r="C370" s="13"/>
      <c r="D370" s="13"/>
      <c r="E370" s="13"/>
      <c r="F370" s="13"/>
    </row>
    <row r="371" ht="12.75" customHeight="1">
      <c r="A371" s="13"/>
      <c r="B371" s="13"/>
      <c r="C371" s="13"/>
      <c r="D371" s="13"/>
      <c r="E371" s="13"/>
      <c r="F371" s="13"/>
    </row>
    <row r="372" ht="12.75" customHeight="1">
      <c r="A372" s="13"/>
      <c r="B372" s="13"/>
      <c r="C372" s="13"/>
      <c r="D372" s="13"/>
      <c r="E372" s="13"/>
      <c r="F372" s="13"/>
    </row>
    <row r="373" ht="12.75" customHeight="1">
      <c r="A373" s="13"/>
      <c r="B373" s="13"/>
      <c r="C373" s="13"/>
      <c r="D373" s="13"/>
      <c r="E373" s="13"/>
      <c r="F373" s="13"/>
    </row>
    <row r="374" ht="12.75" customHeight="1">
      <c r="A374" s="13"/>
      <c r="B374" s="13"/>
      <c r="C374" s="13"/>
      <c r="D374" s="13"/>
      <c r="E374" s="13"/>
      <c r="F374" s="13"/>
    </row>
    <row r="375" ht="12.75" customHeight="1">
      <c r="A375" s="13"/>
      <c r="B375" s="13"/>
      <c r="C375" s="13"/>
      <c r="D375" s="13"/>
      <c r="E375" s="13"/>
      <c r="F375" s="13"/>
    </row>
    <row r="376" ht="12.75" customHeight="1">
      <c r="A376" s="13"/>
      <c r="B376" s="13"/>
      <c r="C376" s="13"/>
      <c r="D376" s="13"/>
      <c r="E376" s="13"/>
      <c r="F376" s="13"/>
    </row>
    <row r="377" ht="12.75" customHeight="1">
      <c r="A377" s="13"/>
      <c r="B377" s="13"/>
      <c r="C377" s="13"/>
      <c r="D377" s="13"/>
      <c r="E377" s="13"/>
      <c r="F377" s="13"/>
    </row>
    <row r="378" ht="12.75" customHeight="1">
      <c r="A378" s="13"/>
      <c r="B378" s="13"/>
      <c r="C378" s="13"/>
      <c r="D378" s="13"/>
      <c r="E378" s="13"/>
      <c r="F378" s="13"/>
    </row>
    <row r="379" ht="12.75" customHeight="1">
      <c r="A379" s="13"/>
      <c r="B379" s="13"/>
      <c r="C379" s="13"/>
      <c r="D379" s="13"/>
      <c r="E379" s="13"/>
      <c r="F379" s="13"/>
    </row>
    <row r="380" ht="12.75" customHeight="1">
      <c r="A380" s="13"/>
      <c r="B380" s="13"/>
      <c r="C380" s="13"/>
      <c r="D380" s="13"/>
      <c r="E380" s="13"/>
      <c r="F380" s="13"/>
    </row>
    <row r="381" ht="12.75" customHeight="1">
      <c r="A381" s="13"/>
      <c r="B381" s="13"/>
      <c r="C381" s="13"/>
      <c r="D381" s="13"/>
      <c r="E381" s="13"/>
      <c r="F381" s="13"/>
    </row>
    <row r="382" ht="12.75" customHeight="1">
      <c r="A382" s="13"/>
      <c r="B382" s="13"/>
      <c r="C382" s="13"/>
      <c r="D382" s="13"/>
      <c r="E382" s="13"/>
      <c r="F382" s="13"/>
    </row>
    <row r="383" ht="12.75" customHeight="1">
      <c r="A383" s="13"/>
      <c r="B383" s="13"/>
      <c r="C383" s="13"/>
      <c r="D383" s="13"/>
      <c r="E383" s="13"/>
      <c r="F383" s="13"/>
    </row>
    <row r="384" ht="12.75" customHeight="1">
      <c r="A384" s="13"/>
      <c r="B384" s="13"/>
      <c r="C384" s="13"/>
      <c r="D384" s="13"/>
      <c r="E384" s="13"/>
      <c r="F384" s="13"/>
    </row>
    <row r="385" ht="12.75" customHeight="1">
      <c r="A385" s="13"/>
      <c r="B385" s="13"/>
      <c r="C385" s="13"/>
      <c r="D385" s="13"/>
      <c r="E385" s="13"/>
      <c r="F385" s="13"/>
    </row>
    <row r="386" ht="12.75" customHeight="1">
      <c r="A386" s="13"/>
      <c r="B386" s="13"/>
      <c r="C386" s="13"/>
      <c r="D386" s="13"/>
      <c r="E386" s="13"/>
      <c r="F386" s="13"/>
    </row>
    <row r="387" ht="12.75" customHeight="1">
      <c r="A387" s="13"/>
      <c r="B387" s="13"/>
      <c r="C387" s="13"/>
      <c r="D387" s="13"/>
      <c r="E387" s="13"/>
      <c r="F387" s="13"/>
    </row>
    <row r="388" ht="12.75" customHeight="1">
      <c r="A388" s="13"/>
      <c r="B388" s="13"/>
      <c r="C388" s="13"/>
      <c r="D388" s="13"/>
      <c r="E388" s="13"/>
      <c r="F388" s="13"/>
    </row>
    <row r="389" ht="12.75" customHeight="1">
      <c r="A389" s="13"/>
      <c r="B389" s="13"/>
      <c r="C389" s="13"/>
      <c r="D389" s="13"/>
      <c r="E389" s="13"/>
      <c r="F389" s="13"/>
    </row>
    <row r="390" ht="12.75" customHeight="1">
      <c r="A390" s="13"/>
      <c r="B390" s="13"/>
      <c r="C390" s="13"/>
      <c r="D390" s="13"/>
      <c r="E390" s="13"/>
      <c r="F390" s="13"/>
    </row>
    <row r="391" ht="12.75" customHeight="1">
      <c r="A391" s="13"/>
      <c r="B391" s="13"/>
      <c r="C391" s="13"/>
      <c r="D391" s="13"/>
      <c r="E391" s="13"/>
      <c r="F391" s="13"/>
    </row>
    <row r="392" ht="12.75" customHeight="1">
      <c r="A392" s="13"/>
      <c r="B392" s="13"/>
      <c r="C392" s="13"/>
      <c r="D392" s="13"/>
      <c r="E392" s="13"/>
      <c r="F392" s="13"/>
    </row>
    <row r="393" ht="12.75" customHeight="1">
      <c r="A393" s="13"/>
      <c r="B393" s="13"/>
      <c r="C393" s="13"/>
      <c r="D393" s="13"/>
      <c r="E393" s="13"/>
      <c r="F393" s="13"/>
    </row>
    <row r="394" ht="12.75" customHeight="1">
      <c r="A394" s="13"/>
      <c r="B394" s="13"/>
      <c r="C394" s="13"/>
      <c r="D394" s="13"/>
      <c r="E394" s="13"/>
      <c r="F394" s="13"/>
    </row>
    <row r="395" ht="12.75" customHeight="1">
      <c r="A395" s="13"/>
      <c r="B395" s="13"/>
      <c r="C395" s="13"/>
      <c r="D395" s="13"/>
      <c r="E395" s="13"/>
      <c r="F395" s="13"/>
    </row>
    <row r="396" ht="12.75" customHeight="1">
      <c r="A396" s="13"/>
      <c r="B396" s="13"/>
      <c r="C396" s="13"/>
      <c r="D396" s="13"/>
      <c r="E396" s="13"/>
      <c r="F396" s="13"/>
    </row>
    <row r="397" ht="12.75" customHeight="1">
      <c r="A397" s="13"/>
      <c r="B397" s="13"/>
      <c r="C397" s="13"/>
      <c r="D397" s="13"/>
      <c r="E397" s="13"/>
      <c r="F397" s="13"/>
    </row>
    <row r="398" ht="12.75" customHeight="1">
      <c r="A398" s="13"/>
      <c r="B398" s="13"/>
      <c r="C398" s="13"/>
      <c r="D398" s="13"/>
      <c r="E398" s="13"/>
      <c r="F398" s="13"/>
    </row>
    <row r="399" ht="12.75" customHeight="1">
      <c r="A399" s="13"/>
      <c r="B399" s="13"/>
      <c r="C399" s="13"/>
      <c r="D399" s="13"/>
      <c r="E399" s="13"/>
      <c r="F399" s="13"/>
    </row>
    <row r="400" ht="12.75" customHeight="1">
      <c r="A400" s="13"/>
      <c r="B400" s="13"/>
      <c r="C400" s="13"/>
      <c r="D400" s="13"/>
      <c r="E400" s="13"/>
      <c r="F400" s="13"/>
    </row>
    <row r="401" ht="12.75" customHeight="1">
      <c r="A401" s="13"/>
      <c r="B401" s="13"/>
      <c r="C401" s="13"/>
      <c r="D401" s="13"/>
      <c r="E401" s="13"/>
      <c r="F401" s="13"/>
    </row>
    <row r="402" ht="12.75" customHeight="1">
      <c r="A402" s="13"/>
      <c r="B402" s="13"/>
      <c r="C402" s="13"/>
      <c r="D402" s="13"/>
      <c r="E402" s="13"/>
      <c r="F402" s="13"/>
    </row>
    <row r="403" ht="12.75" customHeight="1">
      <c r="A403" s="13"/>
      <c r="B403" s="13"/>
      <c r="C403" s="13"/>
      <c r="D403" s="13"/>
      <c r="E403" s="13"/>
      <c r="F403" s="13"/>
    </row>
    <row r="404" ht="12.75" customHeight="1">
      <c r="A404" s="13"/>
      <c r="B404" s="13"/>
      <c r="C404" s="13"/>
      <c r="D404" s="13"/>
      <c r="E404" s="13"/>
      <c r="F404" s="13"/>
    </row>
    <row r="405" ht="12.75" customHeight="1">
      <c r="A405" s="13"/>
      <c r="B405" s="13"/>
      <c r="C405" s="13"/>
      <c r="D405" s="13"/>
      <c r="E405" s="13"/>
      <c r="F405" s="13"/>
    </row>
    <row r="406" ht="12.75" customHeight="1">
      <c r="A406" s="13"/>
      <c r="B406" s="13"/>
      <c r="C406" s="13"/>
      <c r="D406" s="13"/>
      <c r="E406" s="13"/>
      <c r="F406" s="13"/>
    </row>
    <row r="407" ht="12.75" customHeight="1">
      <c r="A407" s="13"/>
      <c r="B407" s="13"/>
      <c r="C407" s="13"/>
      <c r="D407" s="13"/>
      <c r="E407" s="13"/>
      <c r="F407" s="13"/>
    </row>
    <row r="408" ht="12.75" customHeight="1">
      <c r="A408" s="13"/>
      <c r="B408" s="13"/>
      <c r="C408" s="13"/>
      <c r="D408" s="13"/>
      <c r="E408" s="13"/>
      <c r="F408" s="13"/>
    </row>
    <row r="409" ht="12.75" customHeight="1">
      <c r="A409" s="13"/>
      <c r="B409" s="13"/>
      <c r="C409" s="13"/>
      <c r="D409" s="13"/>
      <c r="E409" s="13"/>
      <c r="F409" s="13"/>
    </row>
    <row r="410" ht="12.75" customHeight="1">
      <c r="A410" s="13"/>
      <c r="B410" s="13"/>
      <c r="C410" s="13"/>
      <c r="D410" s="13"/>
      <c r="E410" s="13"/>
      <c r="F410" s="13"/>
    </row>
    <row r="411" ht="12.75" customHeight="1">
      <c r="A411" s="13"/>
      <c r="B411" s="13"/>
      <c r="C411" s="13"/>
      <c r="D411" s="13"/>
      <c r="E411" s="13"/>
      <c r="F411" s="13"/>
    </row>
    <row r="412" ht="12.75" customHeight="1">
      <c r="A412" s="13"/>
      <c r="B412" s="13"/>
      <c r="C412" s="13"/>
      <c r="D412" s="13"/>
      <c r="E412" s="13"/>
      <c r="F412" s="13"/>
    </row>
    <row r="413" ht="12.75" customHeight="1">
      <c r="A413" s="13"/>
      <c r="B413" s="13"/>
      <c r="C413" s="13"/>
      <c r="D413" s="13"/>
      <c r="E413" s="13"/>
      <c r="F413" s="13"/>
    </row>
    <row r="414" ht="12.75" customHeight="1">
      <c r="A414" s="13"/>
      <c r="B414" s="13"/>
      <c r="C414" s="13"/>
      <c r="D414" s="13"/>
      <c r="E414" s="13"/>
      <c r="F414" s="13"/>
    </row>
    <row r="415" ht="12.75" customHeight="1">
      <c r="A415" s="13"/>
      <c r="B415" s="13"/>
      <c r="C415" s="13"/>
      <c r="D415" s="13"/>
      <c r="E415" s="13"/>
      <c r="F415" s="13"/>
    </row>
    <row r="416" ht="12.75" customHeight="1">
      <c r="A416" s="13"/>
      <c r="B416" s="13"/>
      <c r="C416" s="13"/>
      <c r="D416" s="13"/>
      <c r="E416" s="13"/>
      <c r="F416" s="13"/>
    </row>
    <row r="417" ht="12.75" customHeight="1">
      <c r="A417" s="13"/>
      <c r="B417" s="13"/>
      <c r="C417" s="13"/>
      <c r="D417" s="13"/>
      <c r="E417" s="13"/>
      <c r="F417" s="13"/>
    </row>
    <row r="418" ht="12.75" customHeight="1">
      <c r="A418" s="13"/>
      <c r="B418" s="13"/>
      <c r="C418" s="13"/>
      <c r="D418" s="13"/>
      <c r="E418" s="13"/>
      <c r="F418" s="13"/>
    </row>
    <row r="419" ht="12.75" customHeight="1">
      <c r="A419" s="13"/>
      <c r="B419" s="13"/>
      <c r="C419" s="13"/>
      <c r="D419" s="13"/>
      <c r="E419" s="13"/>
      <c r="F419" s="13"/>
    </row>
    <row r="420" ht="12.75" customHeight="1">
      <c r="A420" s="13"/>
      <c r="B420" s="13"/>
      <c r="C420" s="13"/>
      <c r="D420" s="13"/>
      <c r="E420" s="13"/>
      <c r="F420" s="13"/>
    </row>
    <row r="421" ht="12.75" customHeight="1">
      <c r="A421" s="13"/>
      <c r="B421" s="13"/>
      <c r="C421" s="13"/>
      <c r="D421" s="13"/>
      <c r="E421" s="13"/>
      <c r="F421" s="13"/>
    </row>
    <row r="422" ht="12.75" customHeight="1">
      <c r="A422" s="13"/>
      <c r="B422" s="13"/>
      <c r="C422" s="13"/>
      <c r="D422" s="13"/>
      <c r="E422" s="13"/>
      <c r="F422" s="13"/>
    </row>
    <row r="423" ht="12.75" customHeight="1">
      <c r="A423" s="13"/>
      <c r="B423" s="13"/>
      <c r="C423" s="13"/>
      <c r="D423" s="13"/>
      <c r="E423" s="13"/>
      <c r="F423" s="13"/>
    </row>
    <row r="424" ht="12.75" customHeight="1">
      <c r="A424" s="13"/>
      <c r="B424" s="13"/>
      <c r="C424" s="13"/>
      <c r="D424" s="13"/>
      <c r="E424" s="13"/>
      <c r="F424" s="13"/>
    </row>
    <row r="425" ht="12.75" customHeight="1">
      <c r="A425" s="13"/>
      <c r="B425" s="13"/>
      <c r="C425" s="13"/>
      <c r="D425" s="13"/>
      <c r="E425" s="13"/>
      <c r="F425" s="13"/>
    </row>
    <row r="426" ht="12.75" customHeight="1">
      <c r="A426" s="13"/>
      <c r="B426" s="13"/>
      <c r="C426" s="13"/>
      <c r="D426" s="13"/>
      <c r="E426" s="13"/>
      <c r="F426" s="13"/>
    </row>
    <row r="427" ht="12.75" customHeight="1">
      <c r="A427" s="13"/>
      <c r="B427" s="13"/>
      <c r="C427" s="13"/>
      <c r="D427" s="13"/>
      <c r="E427" s="13"/>
      <c r="F427" s="13"/>
    </row>
    <row r="428" ht="12.75" customHeight="1">
      <c r="A428" s="13"/>
      <c r="B428" s="13"/>
      <c r="C428" s="13"/>
      <c r="D428" s="13"/>
      <c r="E428" s="13"/>
      <c r="F428" s="13"/>
    </row>
    <row r="429" ht="12.75" customHeight="1">
      <c r="A429" s="13"/>
      <c r="B429" s="13"/>
      <c r="C429" s="13"/>
      <c r="D429" s="13"/>
      <c r="E429" s="13"/>
      <c r="F429" s="13"/>
    </row>
    <row r="430" ht="12.75" customHeight="1">
      <c r="A430" s="13"/>
      <c r="B430" s="13"/>
      <c r="C430" s="13"/>
      <c r="D430" s="13"/>
      <c r="E430" s="13"/>
      <c r="F430" s="13"/>
    </row>
    <row r="431" ht="12.75" customHeight="1">
      <c r="A431" s="13"/>
      <c r="B431" s="13"/>
      <c r="C431" s="13"/>
      <c r="D431" s="13"/>
      <c r="E431" s="13"/>
      <c r="F431" s="13"/>
    </row>
    <row r="432" ht="12.75" customHeight="1">
      <c r="A432" s="13"/>
      <c r="B432" s="13"/>
      <c r="C432" s="13"/>
      <c r="D432" s="13"/>
      <c r="E432" s="13"/>
      <c r="F432" s="13"/>
    </row>
    <row r="433" ht="12.75" customHeight="1">
      <c r="A433" s="13"/>
      <c r="B433" s="13"/>
      <c r="C433" s="13"/>
      <c r="D433" s="13"/>
      <c r="E433" s="13"/>
      <c r="F433" s="13"/>
    </row>
    <row r="434" ht="12.75" customHeight="1">
      <c r="A434" s="13"/>
      <c r="B434" s="13"/>
      <c r="C434" s="13"/>
      <c r="D434" s="13"/>
      <c r="E434" s="13"/>
      <c r="F434" s="13"/>
    </row>
    <row r="435" ht="12.75" customHeight="1">
      <c r="A435" s="13"/>
      <c r="B435" s="13"/>
      <c r="C435" s="13"/>
      <c r="D435" s="13"/>
      <c r="E435" s="13"/>
      <c r="F435" s="13"/>
    </row>
    <row r="436" ht="12.75" customHeight="1">
      <c r="A436" s="13"/>
      <c r="B436" s="13"/>
      <c r="C436" s="13"/>
      <c r="D436" s="13"/>
      <c r="E436" s="13"/>
      <c r="F436" s="13"/>
    </row>
    <row r="437" ht="12.75" customHeight="1">
      <c r="A437" s="13"/>
      <c r="B437" s="13"/>
      <c r="C437" s="13"/>
      <c r="D437" s="13"/>
      <c r="E437" s="13"/>
      <c r="F437" s="13"/>
    </row>
    <row r="438" ht="12.75" customHeight="1">
      <c r="A438" s="13"/>
      <c r="B438" s="13"/>
      <c r="C438" s="13"/>
      <c r="D438" s="13"/>
      <c r="E438" s="13"/>
      <c r="F438" s="13"/>
    </row>
    <row r="439" ht="12.75" customHeight="1">
      <c r="A439" s="13"/>
      <c r="B439" s="13"/>
      <c r="C439" s="13"/>
      <c r="D439" s="13"/>
      <c r="E439" s="13"/>
      <c r="F439" s="13"/>
    </row>
    <row r="440" ht="12.75" customHeight="1">
      <c r="A440" s="13"/>
      <c r="B440" s="13"/>
      <c r="C440" s="13"/>
      <c r="D440" s="13"/>
      <c r="E440" s="13"/>
      <c r="F440" s="13"/>
    </row>
    <row r="441" ht="12.75" customHeight="1">
      <c r="A441" s="13"/>
      <c r="B441" s="13"/>
      <c r="C441" s="13"/>
      <c r="D441" s="13"/>
      <c r="E441" s="13"/>
      <c r="F441" s="13"/>
    </row>
    <row r="442" ht="12.75" customHeight="1">
      <c r="A442" s="13"/>
      <c r="B442" s="13"/>
      <c r="C442" s="13"/>
      <c r="D442" s="13"/>
      <c r="E442" s="13"/>
      <c r="F442" s="13"/>
    </row>
    <row r="443" ht="12.75" customHeight="1">
      <c r="A443" s="13"/>
      <c r="B443" s="13"/>
      <c r="C443" s="13"/>
      <c r="D443" s="13"/>
      <c r="E443" s="13"/>
      <c r="F443" s="13"/>
    </row>
    <row r="444" ht="12.75" customHeight="1">
      <c r="A444" s="13"/>
      <c r="B444" s="13"/>
      <c r="C444" s="13"/>
      <c r="D444" s="13"/>
      <c r="E444" s="13"/>
      <c r="F444" s="13"/>
    </row>
    <row r="445" ht="12.75" customHeight="1">
      <c r="A445" s="13"/>
      <c r="B445" s="13"/>
      <c r="C445" s="13"/>
      <c r="D445" s="13"/>
      <c r="E445" s="13"/>
      <c r="F445" s="13"/>
    </row>
    <row r="446" ht="12.75" customHeight="1">
      <c r="A446" s="13"/>
      <c r="B446" s="13"/>
      <c r="C446" s="13"/>
      <c r="D446" s="13"/>
      <c r="E446" s="13"/>
      <c r="F446" s="13"/>
    </row>
    <row r="447" ht="12.75" customHeight="1">
      <c r="A447" s="13"/>
      <c r="B447" s="13"/>
      <c r="C447" s="13"/>
      <c r="D447" s="13"/>
      <c r="E447" s="13"/>
      <c r="F447" s="13"/>
    </row>
    <row r="448" ht="12.75" customHeight="1">
      <c r="A448" s="13"/>
      <c r="B448" s="13"/>
      <c r="C448" s="13"/>
      <c r="D448" s="13"/>
      <c r="E448" s="13"/>
      <c r="F448" s="13"/>
    </row>
    <row r="449" ht="12.75" customHeight="1">
      <c r="A449" s="13"/>
      <c r="B449" s="13"/>
      <c r="C449" s="13"/>
      <c r="D449" s="13"/>
      <c r="E449" s="13"/>
      <c r="F449" s="13"/>
    </row>
    <row r="450" ht="12.75" customHeight="1">
      <c r="A450" s="13"/>
      <c r="B450" s="13"/>
      <c r="C450" s="13"/>
      <c r="D450" s="13"/>
      <c r="E450" s="13"/>
      <c r="F450" s="13"/>
    </row>
    <row r="451" ht="12.75" customHeight="1">
      <c r="A451" s="13"/>
      <c r="B451" s="13"/>
      <c r="C451" s="13"/>
      <c r="D451" s="13"/>
      <c r="E451" s="13"/>
      <c r="F451" s="13"/>
    </row>
    <row r="452" ht="12.75" customHeight="1">
      <c r="A452" s="13"/>
      <c r="B452" s="13"/>
      <c r="C452" s="13"/>
      <c r="D452" s="13"/>
      <c r="E452" s="13"/>
      <c r="F452" s="13"/>
    </row>
    <row r="453" ht="12.75" customHeight="1">
      <c r="A453" s="13"/>
      <c r="B453" s="13"/>
      <c r="C453" s="13"/>
      <c r="D453" s="13"/>
      <c r="E453" s="13"/>
      <c r="F453" s="13"/>
    </row>
    <row r="454" ht="12.75" customHeight="1">
      <c r="A454" s="13"/>
      <c r="B454" s="13"/>
      <c r="C454" s="13"/>
      <c r="D454" s="13"/>
      <c r="E454" s="13"/>
      <c r="F454" s="13"/>
    </row>
    <row r="455" ht="12.75" customHeight="1">
      <c r="A455" s="13"/>
      <c r="B455" s="13"/>
      <c r="C455" s="13"/>
      <c r="D455" s="13"/>
      <c r="E455" s="13"/>
      <c r="F455" s="13"/>
    </row>
    <row r="456" ht="12.75" customHeight="1">
      <c r="A456" s="13"/>
      <c r="B456" s="13"/>
      <c r="C456" s="13"/>
      <c r="D456" s="13"/>
      <c r="E456" s="13"/>
      <c r="F456" s="13"/>
    </row>
    <row r="457" ht="12.75" customHeight="1">
      <c r="A457" s="13"/>
      <c r="B457" s="13"/>
      <c r="C457" s="13"/>
      <c r="D457" s="13"/>
      <c r="E457" s="13"/>
      <c r="F457" s="13"/>
    </row>
    <row r="458" ht="12.75" customHeight="1">
      <c r="A458" s="13"/>
      <c r="B458" s="13"/>
      <c r="C458" s="13"/>
      <c r="D458" s="13"/>
      <c r="E458" s="13"/>
      <c r="F458" s="13"/>
    </row>
    <row r="459" ht="12.75" customHeight="1">
      <c r="A459" s="13"/>
      <c r="B459" s="13"/>
      <c r="C459" s="13"/>
      <c r="D459" s="13"/>
      <c r="E459" s="13"/>
      <c r="F459" s="13"/>
    </row>
    <row r="460" ht="12.75" customHeight="1">
      <c r="A460" s="13"/>
      <c r="B460" s="13"/>
      <c r="C460" s="13"/>
      <c r="D460" s="13"/>
      <c r="E460" s="13"/>
      <c r="F460" s="13"/>
    </row>
    <row r="461" ht="12.75" customHeight="1">
      <c r="A461" s="13"/>
      <c r="B461" s="13"/>
      <c r="C461" s="13"/>
      <c r="D461" s="13"/>
      <c r="E461" s="13"/>
      <c r="F461" s="13"/>
    </row>
    <row r="462" ht="12.75" customHeight="1">
      <c r="A462" s="13"/>
      <c r="B462" s="13"/>
      <c r="C462" s="13"/>
      <c r="D462" s="13"/>
      <c r="E462" s="13"/>
      <c r="F462" s="13"/>
    </row>
    <row r="463" ht="12.75" customHeight="1">
      <c r="A463" s="13"/>
      <c r="B463" s="13"/>
      <c r="C463" s="13"/>
      <c r="D463" s="13"/>
      <c r="E463" s="13"/>
      <c r="F463" s="13"/>
    </row>
    <row r="464" ht="12.75" customHeight="1">
      <c r="A464" s="13"/>
      <c r="B464" s="13"/>
      <c r="C464" s="13"/>
      <c r="D464" s="13"/>
      <c r="E464" s="13"/>
      <c r="F464" s="13"/>
    </row>
    <row r="465" ht="12.75" customHeight="1">
      <c r="A465" s="13"/>
      <c r="B465" s="13"/>
      <c r="C465" s="13"/>
      <c r="D465" s="13"/>
      <c r="E465" s="13"/>
      <c r="F465" s="13"/>
    </row>
    <row r="466" ht="12.75" customHeight="1">
      <c r="A466" s="13"/>
      <c r="B466" s="13"/>
      <c r="C466" s="13"/>
      <c r="D466" s="13"/>
      <c r="E466" s="13"/>
      <c r="F466" s="13"/>
    </row>
    <row r="467" ht="12.75" customHeight="1">
      <c r="A467" s="13"/>
      <c r="B467" s="13"/>
      <c r="C467" s="13"/>
      <c r="D467" s="13"/>
      <c r="E467" s="13"/>
      <c r="F467" s="13"/>
    </row>
    <row r="468" ht="12.75" customHeight="1">
      <c r="A468" s="13"/>
      <c r="B468" s="13"/>
      <c r="C468" s="13"/>
      <c r="D468" s="13"/>
      <c r="E468" s="13"/>
      <c r="F468" s="13"/>
    </row>
    <row r="469" ht="12.75" customHeight="1">
      <c r="A469" s="13"/>
      <c r="B469" s="13"/>
      <c r="C469" s="13"/>
      <c r="D469" s="13"/>
      <c r="E469" s="13"/>
      <c r="F469" s="13"/>
    </row>
    <row r="470" ht="12.75" customHeight="1">
      <c r="A470" s="13"/>
      <c r="B470" s="13"/>
      <c r="C470" s="13"/>
      <c r="D470" s="13"/>
      <c r="E470" s="13"/>
      <c r="F470" s="13"/>
    </row>
    <row r="471" ht="12.75" customHeight="1">
      <c r="A471" s="13"/>
      <c r="B471" s="13"/>
      <c r="C471" s="13"/>
      <c r="D471" s="13"/>
      <c r="E471" s="13"/>
      <c r="F471" s="13"/>
    </row>
    <row r="472" ht="12.75" customHeight="1">
      <c r="A472" s="13"/>
      <c r="B472" s="13"/>
      <c r="C472" s="13"/>
      <c r="D472" s="13"/>
      <c r="E472" s="13"/>
      <c r="F472" s="13"/>
    </row>
    <row r="473" ht="12.75" customHeight="1">
      <c r="A473" s="13"/>
      <c r="B473" s="13"/>
      <c r="C473" s="13"/>
      <c r="D473" s="13"/>
      <c r="E473" s="13"/>
      <c r="F473" s="13"/>
    </row>
    <row r="474" ht="12.75" customHeight="1">
      <c r="A474" s="13"/>
      <c r="B474" s="13"/>
      <c r="C474" s="13"/>
      <c r="D474" s="13"/>
      <c r="E474" s="13"/>
      <c r="F474" s="13"/>
    </row>
    <row r="475" ht="12.75" customHeight="1">
      <c r="A475" s="13"/>
      <c r="B475" s="13"/>
      <c r="C475" s="13"/>
      <c r="D475" s="13"/>
      <c r="E475" s="13"/>
      <c r="F475" s="13"/>
    </row>
    <row r="476" ht="12.75" customHeight="1">
      <c r="A476" s="13"/>
      <c r="B476" s="13"/>
      <c r="C476" s="13"/>
      <c r="D476" s="13"/>
      <c r="E476" s="13"/>
      <c r="F476" s="13"/>
    </row>
    <row r="477" ht="12.75" customHeight="1">
      <c r="A477" s="13"/>
      <c r="B477" s="13"/>
      <c r="C477" s="13"/>
      <c r="D477" s="13"/>
      <c r="E477" s="13"/>
      <c r="F477" s="13"/>
    </row>
    <row r="478" ht="12.75" customHeight="1">
      <c r="A478" s="13"/>
      <c r="B478" s="13"/>
      <c r="C478" s="13"/>
      <c r="D478" s="13"/>
      <c r="E478" s="13"/>
      <c r="F478" s="13"/>
    </row>
    <row r="479" ht="12.75" customHeight="1">
      <c r="A479" s="13"/>
      <c r="B479" s="13"/>
      <c r="C479" s="13"/>
      <c r="D479" s="13"/>
      <c r="E479" s="13"/>
      <c r="F479" s="13"/>
    </row>
    <row r="480" ht="12.75" customHeight="1">
      <c r="A480" s="13"/>
      <c r="B480" s="13"/>
      <c r="C480" s="13"/>
      <c r="D480" s="13"/>
      <c r="E480" s="13"/>
      <c r="F480" s="13"/>
    </row>
    <row r="481" ht="12.75" customHeight="1">
      <c r="A481" s="13"/>
      <c r="B481" s="13"/>
      <c r="C481" s="13"/>
      <c r="D481" s="13"/>
      <c r="E481" s="13"/>
      <c r="F481" s="13"/>
    </row>
    <row r="482" ht="12.75" customHeight="1">
      <c r="A482" s="13"/>
      <c r="B482" s="13"/>
      <c r="C482" s="13"/>
      <c r="D482" s="13"/>
      <c r="E482" s="13"/>
      <c r="F482" s="13"/>
    </row>
    <row r="483" ht="12.75" customHeight="1">
      <c r="A483" s="13"/>
      <c r="B483" s="13"/>
      <c r="C483" s="13"/>
      <c r="D483" s="13"/>
      <c r="E483" s="13"/>
      <c r="F483" s="13"/>
    </row>
    <row r="484" ht="12.75" customHeight="1">
      <c r="A484" s="13"/>
      <c r="B484" s="13"/>
      <c r="C484" s="13"/>
      <c r="D484" s="13"/>
      <c r="E484" s="13"/>
      <c r="F484" s="13"/>
    </row>
    <row r="485" ht="12.75" customHeight="1">
      <c r="A485" s="13"/>
      <c r="B485" s="13"/>
      <c r="C485" s="13"/>
      <c r="D485" s="13"/>
      <c r="E485" s="13"/>
      <c r="F485" s="13"/>
    </row>
    <row r="486" ht="12.75" customHeight="1">
      <c r="A486" s="13"/>
      <c r="B486" s="13"/>
      <c r="C486" s="13"/>
      <c r="D486" s="13"/>
      <c r="E486" s="13"/>
      <c r="F486" s="13"/>
    </row>
    <row r="487" ht="12.75" customHeight="1">
      <c r="A487" s="13"/>
      <c r="B487" s="13"/>
      <c r="C487" s="13"/>
      <c r="D487" s="13"/>
      <c r="E487" s="13"/>
      <c r="F487" s="13"/>
    </row>
    <row r="488" ht="12.75" customHeight="1">
      <c r="A488" s="13"/>
      <c r="B488" s="13"/>
      <c r="C488" s="13"/>
      <c r="D488" s="13"/>
      <c r="E488" s="13"/>
      <c r="F488" s="13"/>
    </row>
    <row r="489" ht="12.75" customHeight="1">
      <c r="A489" s="13"/>
      <c r="B489" s="13"/>
      <c r="C489" s="13"/>
      <c r="D489" s="13"/>
      <c r="E489" s="13"/>
      <c r="F489" s="13"/>
    </row>
    <row r="490" ht="12.75" customHeight="1">
      <c r="A490" s="13"/>
      <c r="B490" s="13"/>
      <c r="C490" s="13"/>
      <c r="D490" s="13"/>
      <c r="E490" s="13"/>
      <c r="F490" s="13"/>
    </row>
    <row r="491" ht="12.75" customHeight="1">
      <c r="A491" s="13"/>
      <c r="B491" s="13"/>
      <c r="C491" s="13"/>
      <c r="D491" s="13"/>
      <c r="E491" s="13"/>
      <c r="F491" s="13"/>
    </row>
    <row r="492" ht="12.75" customHeight="1">
      <c r="A492" s="13"/>
      <c r="B492" s="13"/>
      <c r="C492" s="13"/>
      <c r="D492" s="13"/>
      <c r="E492" s="13"/>
      <c r="F492" s="13"/>
    </row>
    <row r="493" ht="12.75" customHeight="1">
      <c r="A493" s="13"/>
      <c r="B493" s="13"/>
      <c r="C493" s="13"/>
      <c r="D493" s="13"/>
      <c r="E493" s="13"/>
      <c r="F493" s="13"/>
    </row>
    <row r="494" ht="12.75" customHeight="1">
      <c r="A494" s="13"/>
      <c r="B494" s="13"/>
      <c r="C494" s="13"/>
      <c r="D494" s="13"/>
      <c r="E494" s="13"/>
      <c r="F494" s="13"/>
    </row>
    <row r="495" ht="12.75" customHeight="1">
      <c r="A495" s="13"/>
      <c r="B495" s="13"/>
      <c r="C495" s="13"/>
      <c r="D495" s="13"/>
      <c r="E495" s="13"/>
      <c r="F495" s="13"/>
    </row>
    <row r="496" ht="12.75" customHeight="1">
      <c r="A496" s="13"/>
      <c r="B496" s="13"/>
      <c r="C496" s="13"/>
      <c r="D496" s="13"/>
      <c r="E496" s="13"/>
      <c r="F496" s="13"/>
    </row>
    <row r="497" ht="12.75" customHeight="1">
      <c r="A497" s="13"/>
      <c r="B497" s="13"/>
      <c r="C497" s="13"/>
      <c r="D497" s="13"/>
      <c r="E497" s="13"/>
      <c r="F497" s="13"/>
    </row>
    <row r="498" ht="12.75" customHeight="1">
      <c r="A498" s="13"/>
      <c r="B498" s="13"/>
      <c r="C498" s="13"/>
      <c r="D498" s="13"/>
      <c r="E498" s="13"/>
      <c r="F498" s="13"/>
    </row>
    <row r="499" ht="12.75" customHeight="1">
      <c r="A499" s="13"/>
      <c r="B499" s="13"/>
      <c r="C499" s="13"/>
      <c r="D499" s="13"/>
      <c r="E499" s="13"/>
      <c r="F499" s="13"/>
    </row>
    <row r="500" ht="12.75" customHeight="1">
      <c r="A500" s="13"/>
      <c r="B500" s="13"/>
      <c r="C500" s="13"/>
      <c r="D500" s="13"/>
      <c r="E500" s="13"/>
      <c r="F500" s="13"/>
    </row>
    <row r="501" ht="12.75" customHeight="1">
      <c r="A501" s="13"/>
      <c r="B501" s="13"/>
      <c r="C501" s="13"/>
      <c r="D501" s="13"/>
      <c r="E501" s="13"/>
      <c r="F501" s="13"/>
    </row>
    <row r="502" ht="12.75" customHeight="1">
      <c r="A502" s="13"/>
      <c r="B502" s="13"/>
      <c r="C502" s="13"/>
      <c r="D502" s="13"/>
      <c r="E502" s="13"/>
      <c r="F502" s="13"/>
    </row>
    <row r="503" ht="12.75" customHeight="1">
      <c r="A503" s="13"/>
      <c r="B503" s="13"/>
      <c r="C503" s="13"/>
      <c r="D503" s="13"/>
      <c r="E503" s="13"/>
      <c r="F503" s="13"/>
    </row>
    <row r="504" ht="12.75" customHeight="1">
      <c r="A504" s="13"/>
      <c r="B504" s="13"/>
      <c r="C504" s="13"/>
      <c r="D504" s="13"/>
      <c r="E504" s="13"/>
      <c r="F504" s="13"/>
    </row>
    <row r="505" ht="12.75" customHeight="1">
      <c r="A505" s="13"/>
      <c r="B505" s="13"/>
      <c r="C505" s="13"/>
      <c r="D505" s="13"/>
      <c r="E505" s="13"/>
      <c r="F505" s="13"/>
    </row>
    <row r="506" ht="12.75" customHeight="1">
      <c r="A506" s="13"/>
      <c r="B506" s="13"/>
      <c r="C506" s="13"/>
      <c r="D506" s="13"/>
      <c r="E506" s="13"/>
      <c r="F506" s="13"/>
    </row>
    <row r="507" ht="12.75" customHeight="1">
      <c r="A507" s="13"/>
      <c r="B507" s="13"/>
      <c r="C507" s="13"/>
      <c r="D507" s="13"/>
      <c r="E507" s="13"/>
      <c r="F507" s="13"/>
    </row>
    <row r="508" ht="12.75" customHeight="1">
      <c r="A508" s="13"/>
      <c r="B508" s="13"/>
      <c r="C508" s="13"/>
      <c r="D508" s="13"/>
      <c r="E508" s="13"/>
      <c r="F508" s="13"/>
    </row>
    <row r="509" ht="12.75" customHeight="1">
      <c r="A509" s="13"/>
      <c r="B509" s="13"/>
      <c r="C509" s="13"/>
      <c r="D509" s="13"/>
      <c r="E509" s="13"/>
      <c r="F509" s="13"/>
    </row>
    <row r="510" ht="12.75" customHeight="1">
      <c r="A510" s="13"/>
      <c r="B510" s="13"/>
      <c r="C510" s="13"/>
      <c r="D510" s="13"/>
      <c r="E510" s="13"/>
      <c r="F510" s="13"/>
    </row>
    <row r="511" ht="12.75" customHeight="1">
      <c r="A511" s="13"/>
      <c r="B511" s="13"/>
      <c r="C511" s="13"/>
      <c r="D511" s="13"/>
      <c r="E511" s="13"/>
      <c r="F511" s="13"/>
    </row>
    <row r="512" ht="12.75" customHeight="1">
      <c r="A512" s="13"/>
      <c r="B512" s="13"/>
      <c r="C512" s="13"/>
      <c r="D512" s="13"/>
      <c r="E512" s="13"/>
      <c r="F512" s="13"/>
    </row>
    <row r="513" ht="12.75" customHeight="1">
      <c r="A513" s="13"/>
      <c r="B513" s="13"/>
      <c r="C513" s="13"/>
      <c r="D513" s="13"/>
      <c r="E513" s="13"/>
      <c r="F513" s="13"/>
    </row>
    <row r="514" ht="12.75" customHeight="1">
      <c r="A514" s="13"/>
      <c r="B514" s="13"/>
      <c r="C514" s="13"/>
      <c r="D514" s="13"/>
      <c r="E514" s="13"/>
      <c r="F514" s="13"/>
    </row>
    <row r="515" ht="12.75" customHeight="1">
      <c r="A515" s="13"/>
      <c r="B515" s="13"/>
      <c r="C515" s="13"/>
      <c r="D515" s="13"/>
      <c r="E515" s="13"/>
      <c r="F515" s="13"/>
    </row>
    <row r="516" ht="12.75" customHeight="1">
      <c r="A516" s="13"/>
      <c r="B516" s="13"/>
      <c r="C516" s="13"/>
      <c r="D516" s="13"/>
      <c r="E516" s="13"/>
      <c r="F516" s="13"/>
    </row>
    <row r="517" ht="12.75" customHeight="1">
      <c r="A517" s="13"/>
      <c r="B517" s="13"/>
      <c r="C517" s="13"/>
      <c r="D517" s="13"/>
      <c r="E517" s="13"/>
      <c r="F517" s="13"/>
    </row>
    <row r="518" ht="12.75" customHeight="1">
      <c r="A518" s="13"/>
      <c r="B518" s="13"/>
      <c r="C518" s="13"/>
      <c r="D518" s="13"/>
      <c r="E518" s="13"/>
      <c r="F518" s="13"/>
    </row>
    <row r="519" ht="12.75" customHeight="1">
      <c r="A519" s="13"/>
      <c r="B519" s="13"/>
      <c r="C519" s="13"/>
      <c r="D519" s="13"/>
      <c r="E519" s="13"/>
      <c r="F519" s="13"/>
    </row>
    <row r="520" ht="12.75" customHeight="1">
      <c r="A520" s="13"/>
      <c r="B520" s="13"/>
      <c r="C520" s="13"/>
      <c r="D520" s="13"/>
      <c r="E520" s="13"/>
      <c r="F520" s="13"/>
    </row>
    <row r="521" ht="12.75" customHeight="1">
      <c r="A521" s="13"/>
      <c r="B521" s="13"/>
      <c r="C521" s="13"/>
      <c r="D521" s="13"/>
      <c r="E521" s="13"/>
      <c r="F521" s="13"/>
    </row>
    <row r="522" ht="12.75" customHeight="1">
      <c r="A522" s="13"/>
      <c r="B522" s="13"/>
      <c r="C522" s="13"/>
      <c r="D522" s="13"/>
      <c r="E522" s="13"/>
      <c r="F522" s="13"/>
    </row>
    <row r="523" ht="12.75" customHeight="1">
      <c r="A523" s="13"/>
      <c r="B523" s="13"/>
      <c r="C523" s="13"/>
      <c r="D523" s="13"/>
      <c r="E523" s="13"/>
      <c r="F523" s="13"/>
    </row>
    <row r="524" ht="12.75" customHeight="1">
      <c r="A524" s="13"/>
      <c r="B524" s="13"/>
      <c r="C524" s="13"/>
      <c r="D524" s="13"/>
      <c r="E524" s="13"/>
      <c r="F524" s="13"/>
    </row>
    <row r="525" ht="12.75" customHeight="1">
      <c r="A525" s="13"/>
      <c r="B525" s="13"/>
      <c r="C525" s="13"/>
      <c r="D525" s="13"/>
      <c r="E525" s="13"/>
      <c r="F525" s="13"/>
    </row>
    <row r="526" ht="12.75" customHeight="1">
      <c r="A526" s="13"/>
      <c r="B526" s="13"/>
      <c r="C526" s="13"/>
      <c r="D526" s="13"/>
      <c r="E526" s="13"/>
      <c r="F526" s="13"/>
    </row>
    <row r="527" ht="12.75" customHeight="1">
      <c r="A527" s="13"/>
      <c r="B527" s="13"/>
      <c r="C527" s="13"/>
      <c r="D527" s="13"/>
      <c r="E527" s="13"/>
      <c r="F527" s="13"/>
    </row>
    <row r="528" ht="12.75" customHeight="1">
      <c r="A528" s="13"/>
      <c r="B528" s="13"/>
      <c r="C528" s="13"/>
      <c r="D528" s="13"/>
      <c r="E528" s="13"/>
      <c r="F528" s="13"/>
    </row>
    <row r="529" ht="12.75" customHeight="1">
      <c r="A529" s="13"/>
      <c r="B529" s="13"/>
      <c r="C529" s="13"/>
      <c r="D529" s="13"/>
      <c r="E529" s="13"/>
      <c r="F529" s="13"/>
    </row>
    <row r="530" ht="12.75" customHeight="1">
      <c r="A530" s="13"/>
      <c r="B530" s="13"/>
      <c r="C530" s="13"/>
      <c r="D530" s="13"/>
      <c r="E530" s="13"/>
      <c r="F530" s="13"/>
    </row>
    <row r="531" ht="12.75" customHeight="1">
      <c r="A531" s="13"/>
      <c r="B531" s="13"/>
      <c r="C531" s="13"/>
      <c r="D531" s="13"/>
      <c r="E531" s="13"/>
      <c r="F531" s="13"/>
    </row>
    <row r="532" ht="12.75" customHeight="1">
      <c r="A532" s="13"/>
      <c r="B532" s="13"/>
      <c r="C532" s="13"/>
      <c r="D532" s="13"/>
      <c r="E532" s="13"/>
      <c r="F532" s="13"/>
    </row>
    <row r="533" ht="12.75" customHeight="1">
      <c r="A533" s="13"/>
      <c r="B533" s="13"/>
      <c r="C533" s="13"/>
      <c r="D533" s="13"/>
      <c r="E533" s="13"/>
      <c r="F533" s="13"/>
    </row>
    <row r="534" ht="12.75" customHeight="1">
      <c r="A534" s="13"/>
      <c r="B534" s="13"/>
      <c r="C534" s="13"/>
      <c r="D534" s="13"/>
      <c r="E534" s="13"/>
      <c r="F534" s="13"/>
    </row>
    <row r="535" ht="12.75" customHeight="1">
      <c r="A535" s="13"/>
      <c r="B535" s="13"/>
      <c r="C535" s="13"/>
      <c r="D535" s="13"/>
      <c r="E535" s="13"/>
      <c r="F535" s="13"/>
    </row>
    <row r="536" ht="12.75" customHeight="1">
      <c r="A536" s="13"/>
      <c r="B536" s="13"/>
      <c r="C536" s="13"/>
      <c r="D536" s="13"/>
      <c r="E536" s="13"/>
      <c r="F536" s="13"/>
    </row>
    <row r="537" ht="12.75" customHeight="1">
      <c r="A537" s="13"/>
      <c r="B537" s="13"/>
      <c r="C537" s="13"/>
      <c r="D537" s="13"/>
      <c r="E537" s="13"/>
      <c r="F537" s="13"/>
    </row>
    <row r="538" ht="12.75" customHeight="1">
      <c r="A538" s="13"/>
      <c r="B538" s="13"/>
      <c r="C538" s="13"/>
      <c r="D538" s="13"/>
      <c r="E538" s="13"/>
      <c r="F538" s="13"/>
    </row>
    <row r="539" ht="12.75" customHeight="1">
      <c r="A539" s="13"/>
      <c r="B539" s="13"/>
      <c r="C539" s="13"/>
      <c r="D539" s="13"/>
      <c r="E539" s="13"/>
      <c r="F539" s="13"/>
    </row>
    <row r="540" ht="12.75" customHeight="1">
      <c r="A540" s="13"/>
      <c r="B540" s="13"/>
      <c r="C540" s="13"/>
      <c r="D540" s="13"/>
      <c r="E540" s="13"/>
      <c r="F540" s="13"/>
    </row>
    <row r="541" ht="12.75" customHeight="1">
      <c r="A541" s="13"/>
      <c r="B541" s="13"/>
      <c r="C541" s="13"/>
      <c r="D541" s="13"/>
      <c r="E541" s="13"/>
      <c r="F541" s="13"/>
    </row>
    <row r="542" ht="12.75" customHeight="1">
      <c r="A542" s="13"/>
      <c r="B542" s="13"/>
      <c r="C542" s="13"/>
      <c r="D542" s="13"/>
      <c r="E542" s="13"/>
      <c r="F542" s="13"/>
    </row>
    <row r="543" ht="12.75" customHeight="1">
      <c r="A543" s="13"/>
      <c r="B543" s="13"/>
      <c r="C543" s="13"/>
      <c r="D543" s="13"/>
      <c r="E543" s="13"/>
      <c r="F543" s="13"/>
    </row>
    <row r="544" ht="12.75" customHeight="1">
      <c r="A544" s="13"/>
      <c r="B544" s="13"/>
      <c r="C544" s="13"/>
      <c r="D544" s="13"/>
      <c r="E544" s="13"/>
      <c r="F544" s="13"/>
    </row>
    <row r="545" ht="12.75" customHeight="1">
      <c r="A545" s="13"/>
      <c r="B545" s="13"/>
      <c r="C545" s="13"/>
      <c r="D545" s="13"/>
      <c r="E545" s="13"/>
      <c r="F545" s="13"/>
    </row>
    <row r="546" ht="12.75" customHeight="1">
      <c r="A546" s="13"/>
      <c r="B546" s="13"/>
      <c r="C546" s="13"/>
      <c r="D546" s="13"/>
      <c r="E546" s="13"/>
      <c r="F546" s="13"/>
    </row>
    <row r="547" ht="12.75" customHeight="1">
      <c r="A547" s="13"/>
      <c r="B547" s="13"/>
      <c r="C547" s="13"/>
      <c r="D547" s="13"/>
      <c r="E547" s="13"/>
      <c r="F547" s="13"/>
    </row>
    <row r="548" ht="12.75" customHeight="1">
      <c r="A548" s="13"/>
      <c r="B548" s="13"/>
      <c r="C548" s="13"/>
      <c r="D548" s="13"/>
      <c r="E548" s="13"/>
      <c r="F548" s="13"/>
    </row>
    <row r="549" ht="12.75" customHeight="1">
      <c r="A549" s="13"/>
      <c r="B549" s="13"/>
      <c r="C549" s="13"/>
      <c r="D549" s="13"/>
      <c r="E549" s="13"/>
      <c r="F549" s="13"/>
    </row>
    <row r="550" ht="12.75" customHeight="1">
      <c r="A550" s="13"/>
      <c r="B550" s="13"/>
      <c r="C550" s="13"/>
      <c r="D550" s="13"/>
      <c r="E550" s="13"/>
      <c r="F550" s="13"/>
    </row>
    <row r="551" ht="12.75" customHeight="1">
      <c r="A551" s="13"/>
      <c r="B551" s="13"/>
      <c r="C551" s="13"/>
      <c r="D551" s="13"/>
      <c r="E551" s="13"/>
      <c r="F551" s="13"/>
    </row>
    <row r="552" ht="12.75" customHeight="1">
      <c r="A552" s="13"/>
      <c r="B552" s="13"/>
      <c r="C552" s="13"/>
      <c r="D552" s="13"/>
      <c r="E552" s="13"/>
      <c r="F552" s="13"/>
    </row>
    <row r="553" ht="12.75" customHeight="1">
      <c r="A553" s="13"/>
      <c r="B553" s="13"/>
      <c r="C553" s="13"/>
      <c r="D553" s="13"/>
      <c r="E553" s="13"/>
      <c r="F553" s="13"/>
    </row>
    <row r="554" ht="12.75" customHeight="1">
      <c r="A554" s="13"/>
      <c r="B554" s="13"/>
      <c r="C554" s="13"/>
      <c r="D554" s="13"/>
      <c r="E554" s="13"/>
      <c r="F554" s="13"/>
    </row>
    <row r="555" ht="12.75" customHeight="1">
      <c r="A555" s="13"/>
      <c r="B555" s="13"/>
      <c r="C555" s="13"/>
      <c r="D555" s="13"/>
      <c r="E555" s="13"/>
      <c r="F555" s="13"/>
    </row>
    <row r="556" ht="12.75" customHeight="1">
      <c r="A556" s="13"/>
      <c r="B556" s="13"/>
      <c r="C556" s="13"/>
      <c r="D556" s="13"/>
      <c r="E556" s="13"/>
      <c r="F556" s="13"/>
    </row>
    <row r="557" ht="12.75" customHeight="1">
      <c r="A557" s="13"/>
      <c r="B557" s="13"/>
      <c r="C557" s="13"/>
      <c r="D557" s="13"/>
      <c r="E557" s="13"/>
      <c r="F557" s="13"/>
    </row>
    <row r="558" ht="12.75" customHeight="1">
      <c r="A558" s="13"/>
      <c r="B558" s="13"/>
      <c r="C558" s="13"/>
      <c r="D558" s="13"/>
      <c r="E558" s="13"/>
      <c r="F558" s="13"/>
    </row>
    <row r="559" ht="12.75" customHeight="1">
      <c r="A559" s="13"/>
      <c r="B559" s="13"/>
      <c r="C559" s="13"/>
      <c r="D559" s="13"/>
      <c r="E559" s="13"/>
      <c r="F559" s="13"/>
    </row>
    <row r="560" ht="12.75" customHeight="1">
      <c r="A560" s="13"/>
      <c r="B560" s="13"/>
      <c r="C560" s="13"/>
      <c r="D560" s="13"/>
      <c r="E560" s="13"/>
      <c r="F560" s="13"/>
    </row>
    <row r="561" ht="12.75" customHeight="1">
      <c r="A561" s="13"/>
      <c r="B561" s="13"/>
      <c r="C561" s="13"/>
      <c r="D561" s="13"/>
      <c r="E561" s="13"/>
      <c r="F561" s="13"/>
    </row>
    <row r="562" ht="12.75" customHeight="1">
      <c r="A562" s="13"/>
      <c r="B562" s="13"/>
      <c r="C562" s="13"/>
      <c r="D562" s="13"/>
      <c r="E562" s="13"/>
      <c r="F562" s="13"/>
    </row>
    <row r="563" ht="12.75" customHeight="1">
      <c r="A563" s="13"/>
      <c r="B563" s="13"/>
      <c r="C563" s="13"/>
      <c r="D563" s="13"/>
      <c r="E563" s="13"/>
      <c r="F563" s="13"/>
    </row>
    <row r="564" ht="12.75" customHeight="1">
      <c r="A564" s="13"/>
      <c r="B564" s="13"/>
      <c r="C564" s="13"/>
      <c r="D564" s="13"/>
      <c r="E564" s="13"/>
      <c r="F564" s="13"/>
    </row>
    <row r="565" ht="12.75" customHeight="1">
      <c r="A565" s="13"/>
      <c r="B565" s="13"/>
      <c r="C565" s="13"/>
      <c r="D565" s="13"/>
      <c r="E565" s="13"/>
      <c r="F565" s="13"/>
    </row>
    <row r="566" ht="12.75" customHeight="1">
      <c r="A566" s="13"/>
      <c r="B566" s="13"/>
      <c r="C566" s="13"/>
      <c r="D566" s="13"/>
      <c r="E566" s="13"/>
      <c r="F566" s="13"/>
    </row>
    <row r="567" ht="12.75" customHeight="1">
      <c r="A567" s="13"/>
      <c r="B567" s="13"/>
      <c r="C567" s="13"/>
      <c r="D567" s="13"/>
      <c r="E567" s="13"/>
      <c r="F567" s="13"/>
    </row>
    <row r="568" ht="12.75" customHeight="1">
      <c r="A568" s="13"/>
      <c r="B568" s="13"/>
      <c r="C568" s="13"/>
      <c r="D568" s="13"/>
      <c r="E568" s="13"/>
      <c r="F568" s="13"/>
    </row>
    <row r="569" ht="12.75" customHeight="1">
      <c r="A569" s="13"/>
      <c r="B569" s="13"/>
      <c r="C569" s="13"/>
      <c r="D569" s="13"/>
      <c r="E569" s="13"/>
      <c r="F569" s="13"/>
    </row>
    <row r="570" ht="12.75" customHeight="1">
      <c r="A570" s="13"/>
      <c r="B570" s="13"/>
      <c r="C570" s="13"/>
      <c r="D570" s="13"/>
      <c r="E570" s="13"/>
      <c r="F570" s="13"/>
    </row>
    <row r="571" ht="12.75" customHeight="1">
      <c r="A571" s="13"/>
      <c r="B571" s="13"/>
      <c r="C571" s="13"/>
      <c r="D571" s="13"/>
      <c r="E571" s="13"/>
      <c r="F571" s="13"/>
    </row>
    <row r="572" ht="12.75" customHeight="1">
      <c r="A572" s="13"/>
      <c r="B572" s="13"/>
      <c r="C572" s="13"/>
      <c r="D572" s="13"/>
      <c r="E572" s="13"/>
      <c r="F572" s="13"/>
    </row>
    <row r="573" ht="12.75" customHeight="1">
      <c r="A573" s="13"/>
      <c r="B573" s="13"/>
      <c r="C573" s="13"/>
      <c r="D573" s="13"/>
      <c r="E573" s="13"/>
      <c r="F573" s="13"/>
    </row>
    <row r="574" ht="12.75" customHeight="1">
      <c r="A574" s="13"/>
      <c r="B574" s="13"/>
      <c r="C574" s="13"/>
      <c r="D574" s="13"/>
      <c r="E574" s="13"/>
      <c r="F574" s="13"/>
    </row>
    <row r="575" ht="12.75" customHeight="1">
      <c r="A575" s="13"/>
      <c r="B575" s="13"/>
      <c r="C575" s="13"/>
      <c r="D575" s="13"/>
      <c r="E575" s="13"/>
      <c r="F575" s="13"/>
    </row>
    <row r="576" ht="12.75" customHeight="1">
      <c r="A576" s="13"/>
      <c r="B576" s="13"/>
      <c r="C576" s="13"/>
      <c r="D576" s="13"/>
      <c r="E576" s="13"/>
      <c r="F576" s="13"/>
    </row>
    <row r="577" ht="12.75" customHeight="1">
      <c r="A577" s="13"/>
      <c r="B577" s="13"/>
      <c r="C577" s="13"/>
      <c r="D577" s="13"/>
      <c r="E577" s="13"/>
      <c r="F577" s="13"/>
    </row>
    <row r="578" ht="12.75" customHeight="1">
      <c r="A578" s="13"/>
      <c r="B578" s="13"/>
      <c r="C578" s="13"/>
      <c r="D578" s="13"/>
      <c r="E578" s="13"/>
      <c r="F578" s="13"/>
    </row>
    <row r="579" ht="12.75" customHeight="1">
      <c r="A579" s="13"/>
      <c r="B579" s="13"/>
      <c r="C579" s="13"/>
      <c r="D579" s="13"/>
      <c r="E579" s="13"/>
      <c r="F579" s="13"/>
    </row>
    <row r="580" ht="12.75" customHeight="1">
      <c r="A580" s="13"/>
      <c r="B580" s="13"/>
      <c r="C580" s="13"/>
      <c r="D580" s="13"/>
      <c r="E580" s="13"/>
      <c r="F580" s="13"/>
    </row>
    <row r="581" ht="12.75" customHeight="1">
      <c r="A581" s="13"/>
      <c r="B581" s="13"/>
      <c r="C581" s="13"/>
      <c r="D581" s="13"/>
      <c r="E581" s="13"/>
      <c r="F581" s="13"/>
    </row>
    <row r="582" ht="12.75" customHeight="1">
      <c r="A582" s="13"/>
      <c r="B582" s="13"/>
      <c r="C582" s="13"/>
      <c r="D582" s="13"/>
      <c r="E582" s="13"/>
      <c r="F582" s="13"/>
    </row>
    <row r="583" ht="12.75" customHeight="1">
      <c r="A583" s="13"/>
      <c r="B583" s="13"/>
      <c r="C583" s="13"/>
      <c r="D583" s="13"/>
      <c r="E583" s="13"/>
      <c r="F583" s="13"/>
    </row>
    <row r="584" ht="12.75" customHeight="1">
      <c r="A584" s="13"/>
      <c r="B584" s="13"/>
      <c r="C584" s="13"/>
      <c r="D584" s="13"/>
      <c r="E584" s="13"/>
      <c r="F584" s="13"/>
    </row>
    <row r="585" ht="12.75" customHeight="1">
      <c r="A585" s="13"/>
      <c r="B585" s="13"/>
      <c r="C585" s="13"/>
      <c r="D585" s="13"/>
      <c r="E585" s="13"/>
      <c r="F585" s="13"/>
    </row>
    <row r="586" ht="12.75" customHeight="1">
      <c r="A586" s="13"/>
      <c r="B586" s="13"/>
      <c r="C586" s="13"/>
      <c r="D586" s="13"/>
      <c r="E586" s="13"/>
      <c r="F586" s="13"/>
    </row>
    <row r="587" ht="12.75" customHeight="1">
      <c r="A587" s="13"/>
      <c r="B587" s="13"/>
      <c r="C587" s="13"/>
      <c r="D587" s="13"/>
      <c r="E587" s="13"/>
      <c r="F587" s="13"/>
    </row>
    <row r="588" ht="12.75" customHeight="1">
      <c r="A588" s="13"/>
      <c r="B588" s="13"/>
      <c r="C588" s="13"/>
      <c r="D588" s="13"/>
      <c r="E588" s="13"/>
      <c r="F588" s="13"/>
    </row>
    <row r="589" ht="12.75" customHeight="1">
      <c r="A589" s="13"/>
      <c r="B589" s="13"/>
      <c r="C589" s="13"/>
      <c r="D589" s="13"/>
      <c r="E589" s="13"/>
      <c r="F589" s="13"/>
    </row>
    <row r="590" ht="12.75" customHeight="1">
      <c r="A590" s="13"/>
      <c r="B590" s="13"/>
      <c r="C590" s="13"/>
      <c r="D590" s="13"/>
      <c r="E590" s="13"/>
      <c r="F590" s="13"/>
    </row>
    <row r="591" ht="12.75" customHeight="1">
      <c r="A591" s="13"/>
      <c r="B591" s="13"/>
      <c r="C591" s="13"/>
      <c r="D591" s="13"/>
      <c r="E591" s="13"/>
      <c r="F591" s="13"/>
    </row>
    <row r="592" ht="12.75" customHeight="1">
      <c r="A592" s="13"/>
      <c r="B592" s="13"/>
      <c r="C592" s="13"/>
      <c r="D592" s="13"/>
      <c r="E592" s="13"/>
      <c r="F592" s="13"/>
    </row>
    <row r="593" ht="12.75" customHeight="1">
      <c r="A593" s="13"/>
      <c r="B593" s="13"/>
      <c r="C593" s="13"/>
      <c r="D593" s="13"/>
      <c r="E593" s="13"/>
      <c r="F593" s="13"/>
    </row>
    <row r="594" ht="12.75" customHeight="1">
      <c r="A594" s="13"/>
      <c r="B594" s="13"/>
      <c r="C594" s="13"/>
      <c r="D594" s="13"/>
      <c r="E594" s="13"/>
      <c r="F594" s="13"/>
    </row>
    <row r="595" ht="12.75" customHeight="1">
      <c r="A595" s="13"/>
      <c r="B595" s="13"/>
      <c r="C595" s="13"/>
      <c r="D595" s="13"/>
      <c r="E595" s="13"/>
      <c r="F595" s="13"/>
    </row>
    <row r="596" ht="12.75" customHeight="1">
      <c r="A596" s="13"/>
      <c r="B596" s="13"/>
      <c r="C596" s="13"/>
      <c r="D596" s="13"/>
      <c r="E596" s="13"/>
      <c r="F596" s="13"/>
    </row>
    <row r="597" ht="12.75" customHeight="1">
      <c r="A597" s="13"/>
      <c r="B597" s="13"/>
      <c r="C597" s="13"/>
      <c r="D597" s="13"/>
      <c r="E597" s="13"/>
      <c r="F597" s="13"/>
    </row>
    <row r="598" ht="12.75" customHeight="1">
      <c r="A598" s="13"/>
      <c r="B598" s="13"/>
      <c r="C598" s="13"/>
      <c r="D598" s="13"/>
      <c r="E598" s="13"/>
      <c r="F598" s="13"/>
    </row>
    <row r="599" ht="12.75" customHeight="1">
      <c r="A599" s="13"/>
      <c r="B599" s="13"/>
      <c r="C599" s="13"/>
      <c r="D599" s="13"/>
      <c r="E599" s="13"/>
      <c r="F599" s="13"/>
    </row>
    <row r="600" ht="12.75" customHeight="1">
      <c r="A600" s="13"/>
      <c r="B600" s="13"/>
      <c r="C600" s="13"/>
      <c r="D600" s="13"/>
      <c r="E600" s="13"/>
      <c r="F600" s="13"/>
    </row>
    <row r="601" ht="12.75" customHeight="1">
      <c r="A601" s="13"/>
      <c r="B601" s="13"/>
      <c r="C601" s="13"/>
      <c r="D601" s="13"/>
      <c r="E601" s="13"/>
      <c r="F601" s="13"/>
    </row>
    <row r="602" ht="12.75" customHeight="1">
      <c r="A602" s="13"/>
      <c r="B602" s="13"/>
      <c r="C602" s="13"/>
      <c r="D602" s="13"/>
      <c r="E602" s="13"/>
      <c r="F602" s="13"/>
    </row>
    <row r="603" ht="12.75" customHeight="1">
      <c r="A603" s="13"/>
      <c r="B603" s="13"/>
      <c r="C603" s="13"/>
      <c r="D603" s="13"/>
      <c r="E603" s="13"/>
      <c r="F603" s="13"/>
    </row>
    <row r="604" ht="12.75" customHeight="1">
      <c r="A604" s="13"/>
      <c r="B604" s="13"/>
      <c r="C604" s="13"/>
      <c r="D604" s="13"/>
      <c r="E604" s="13"/>
      <c r="F604" s="13"/>
    </row>
    <row r="605" ht="12.75" customHeight="1">
      <c r="A605" s="13"/>
      <c r="B605" s="13"/>
      <c r="C605" s="13"/>
      <c r="D605" s="13"/>
      <c r="E605" s="13"/>
      <c r="F605" s="13"/>
    </row>
    <row r="606" ht="12.75" customHeight="1">
      <c r="A606" s="13"/>
      <c r="B606" s="13"/>
      <c r="C606" s="13"/>
      <c r="D606" s="13"/>
      <c r="E606" s="13"/>
      <c r="F606" s="13"/>
    </row>
    <row r="607" ht="12.75" customHeight="1">
      <c r="A607" s="13"/>
      <c r="B607" s="13"/>
      <c r="C607" s="13"/>
      <c r="D607" s="13"/>
      <c r="E607" s="13"/>
      <c r="F607" s="13"/>
    </row>
    <row r="608" ht="12.75" customHeight="1">
      <c r="A608" s="13"/>
      <c r="B608" s="13"/>
      <c r="C608" s="13"/>
      <c r="D608" s="13"/>
      <c r="E608" s="13"/>
      <c r="F608" s="13"/>
    </row>
    <row r="609" ht="12.75" customHeight="1">
      <c r="A609" s="13"/>
      <c r="B609" s="13"/>
      <c r="C609" s="13"/>
      <c r="D609" s="13"/>
      <c r="E609" s="13"/>
      <c r="F609" s="13"/>
    </row>
    <row r="610" ht="12.75" customHeight="1">
      <c r="A610" s="13"/>
      <c r="B610" s="13"/>
      <c r="C610" s="13"/>
      <c r="D610" s="13"/>
      <c r="E610" s="13"/>
      <c r="F610" s="13"/>
    </row>
    <row r="611" ht="12.75" customHeight="1">
      <c r="A611" s="13"/>
      <c r="B611" s="13"/>
      <c r="C611" s="13"/>
      <c r="D611" s="13"/>
      <c r="E611" s="13"/>
      <c r="F611" s="13"/>
    </row>
    <row r="612" ht="12.75" customHeight="1">
      <c r="A612" s="13"/>
      <c r="B612" s="13"/>
      <c r="C612" s="13"/>
      <c r="D612" s="13"/>
      <c r="E612" s="13"/>
      <c r="F612" s="13"/>
    </row>
    <row r="613" ht="12.75" customHeight="1">
      <c r="A613" s="13"/>
      <c r="B613" s="13"/>
      <c r="C613" s="13"/>
      <c r="D613" s="13"/>
      <c r="E613" s="13"/>
      <c r="F613" s="13"/>
    </row>
    <row r="614" ht="12.75" customHeight="1">
      <c r="A614" s="13"/>
      <c r="B614" s="13"/>
      <c r="C614" s="13"/>
      <c r="D614" s="13"/>
      <c r="E614" s="13"/>
      <c r="F614" s="13"/>
    </row>
    <row r="615" ht="12.75" customHeight="1">
      <c r="A615" s="13"/>
      <c r="B615" s="13"/>
      <c r="C615" s="13"/>
      <c r="D615" s="13"/>
      <c r="E615" s="13"/>
      <c r="F615" s="13"/>
    </row>
    <row r="616" ht="12.75" customHeight="1">
      <c r="A616" s="13"/>
      <c r="B616" s="13"/>
      <c r="C616" s="13"/>
      <c r="D616" s="13"/>
      <c r="E616" s="13"/>
      <c r="F616" s="13"/>
    </row>
    <row r="617" ht="12.75" customHeight="1">
      <c r="A617" s="13"/>
      <c r="B617" s="13"/>
      <c r="C617" s="13"/>
      <c r="D617" s="13"/>
      <c r="E617" s="13"/>
      <c r="F617" s="13"/>
    </row>
    <row r="618" ht="12.75" customHeight="1">
      <c r="A618" s="13"/>
      <c r="B618" s="13"/>
      <c r="C618" s="13"/>
      <c r="D618" s="13"/>
      <c r="E618" s="13"/>
      <c r="F618" s="13"/>
    </row>
    <row r="619" ht="12.75" customHeight="1">
      <c r="A619" s="13"/>
      <c r="B619" s="13"/>
      <c r="C619" s="13"/>
      <c r="D619" s="13"/>
      <c r="E619" s="13"/>
      <c r="F619" s="13"/>
    </row>
    <row r="620" ht="12.75" customHeight="1">
      <c r="A620" s="13"/>
      <c r="B620" s="13"/>
      <c r="C620" s="13"/>
      <c r="D620" s="13"/>
      <c r="E620" s="13"/>
      <c r="F620" s="13"/>
    </row>
    <row r="621" ht="12.75" customHeight="1">
      <c r="A621" s="13"/>
      <c r="B621" s="13"/>
      <c r="C621" s="13"/>
      <c r="D621" s="13"/>
      <c r="E621" s="13"/>
      <c r="F621" s="13"/>
    </row>
    <row r="622" ht="12.75" customHeight="1">
      <c r="A622" s="13"/>
      <c r="B622" s="13"/>
      <c r="C622" s="13"/>
      <c r="D622" s="13"/>
      <c r="E622" s="13"/>
      <c r="F622" s="13"/>
    </row>
    <row r="623" ht="12.75" customHeight="1">
      <c r="A623" s="13"/>
      <c r="B623" s="13"/>
      <c r="C623" s="13"/>
      <c r="D623" s="13"/>
      <c r="E623" s="13"/>
      <c r="F623" s="13"/>
    </row>
    <row r="624" ht="12.75" customHeight="1">
      <c r="A624" s="13"/>
      <c r="B624" s="13"/>
      <c r="C624" s="13"/>
      <c r="D624" s="13"/>
      <c r="E624" s="13"/>
      <c r="F624" s="13"/>
    </row>
    <row r="625" ht="12.75" customHeight="1">
      <c r="A625" s="13"/>
      <c r="B625" s="13"/>
      <c r="C625" s="13"/>
      <c r="D625" s="13"/>
      <c r="E625" s="13"/>
      <c r="F625" s="13"/>
    </row>
    <row r="626" ht="12.75" customHeight="1">
      <c r="A626" s="13"/>
      <c r="B626" s="13"/>
      <c r="C626" s="13"/>
      <c r="D626" s="13"/>
      <c r="E626" s="13"/>
      <c r="F626" s="13"/>
    </row>
    <row r="627" ht="12.75" customHeight="1">
      <c r="A627" s="13"/>
      <c r="B627" s="13"/>
      <c r="C627" s="13"/>
      <c r="D627" s="13"/>
      <c r="E627" s="13"/>
      <c r="F627" s="13"/>
    </row>
    <row r="628" ht="12.75" customHeight="1">
      <c r="A628" s="13"/>
      <c r="B628" s="13"/>
      <c r="C628" s="13"/>
      <c r="D628" s="13"/>
      <c r="E628" s="13"/>
      <c r="F628" s="13"/>
    </row>
    <row r="629" ht="12.75" customHeight="1">
      <c r="A629" s="13"/>
      <c r="B629" s="13"/>
      <c r="C629" s="13"/>
      <c r="D629" s="13"/>
      <c r="E629" s="13"/>
      <c r="F629" s="13"/>
    </row>
    <row r="630" ht="12.75" customHeight="1">
      <c r="A630" s="13"/>
      <c r="B630" s="13"/>
      <c r="C630" s="13"/>
      <c r="D630" s="13"/>
      <c r="E630" s="13"/>
      <c r="F630" s="13"/>
    </row>
    <row r="631" ht="12.75" customHeight="1">
      <c r="A631" s="13"/>
      <c r="B631" s="13"/>
      <c r="C631" s="13"/>
      <c r="D631" s="13"/>
      <c r="E631" s="13"/>
      <c r="F631" s="13"/>
    </row>
    <row r="632" ht="12.75" customHeight="1">
      <c r="A632" s="13"/>
      <c r="B632" s="13"/>
      <c r="C632" s="13"/>
      <c r="D632" s="13"/>
      <c r="E632" s="13"/>
      <c r="F632" s="13"/>
    </row>
    <row r="633" ht="12.75" customHeight="1">
      <c r="A633" s="13"/>
      <c r="B633" s="13"/>
      <c r="C633" s="13"/>
      <c r="D633" s="13"/>
      <c r="E633" s="13"/>
      <c r="F633" s="13"/>
    </row>
    <row r="634" ht="12.75" customHeight="1">
      <c r="A634" s="13"/>
      <c r="B634" s="13"/>
      <c r="C634" s="13"/>
      <c r="D634" s="13"/>
      <c r="E634" s="13"/>
      <c r="F634" s="13"/>
    </row>
    <row r="635" ht="12.75" customHeight="1">
      <c r="A635" s="13"/>
      <c r="B635" s="13"/>
      <c r="C635" s="13"/>
      <c r="D635" s="13"/>
      <c r="E635" s="13"/>
      <c r="F635" s="13"/>
    </row>
    <row r="636" ht="12.75" customHeight="1">
      <c r="A636" s="13"/>
      <c r="B636" s="13"/>
      <c r="C636" s="13"/>
      <c r="D636" s="13"/>
      <c r="E636" s="13"/>
      <c r="F636" s="13"/>
    </row>
    <row r="637" ht="12.75" customHeight="1">
      <c r="A637" s="13"/>
      <c r="B637" s="13"/>
      <c r="C637" s="13"/>
      <c r="D637" s="13"/>
      <c r="E637" s="13"/>
      <c r="F637" s="13"/>
    </row>
    <row r="638" ht="12.75" customHeight="1">
      <c r="A638" s="13"/>
      <c r="B638" s="13"/>
      <c r="C638" s="13"/>
      <c r="D638" s="13"/>
      <c r="E638" s="13"/>
      <c r="F638" s="13"/>
    </row>
    <row r="639" ht="12.75" customHeight="1">
      <c r="A639" s="13"/>
      <c r="B639" s="13"/>
      <c r="C639" s="13"/>
      <c r="D639" s="13"/>
      <c r="E639" s="13"/>
      <c r="F639" s="13"/>
    </row>
    <row r="640" ht="12.75" customHeight="1">
      <c r="A640" s="13"/>
      <c r="B640" s="13"/>
      <c r="C640" s="13"/>
      <c r="D640" s="13"/>
      <c r="E640" s="13"/>
      <c r="F640" s="13"/>
    </row>
    <row r="641" ht="12.75" customHeight="1">
      <c r="A641" s="13"/>
      <c r="B641" s="13"/>
      <c r="C641" s="13"/>
      <c r="D641" s="13"/>
      <c r="E641" s="13"/>
      <c r="F641" s="13"/>
    </row>
    <row r="642" ht="12.75" customHeight="1">
      <c r="A642" s="13"/>
      <c r="B642" s="13"/>
      <c r="C642" s="13"/>
      <c r="D642" s="13"/>
      <c r="E642" s="13"/>
      <c r="F642" s="13"/>
    </row>
    <row r="643" ht="12.75" customHeight="1">
      <c r="A643" s="13"/>
      <c r="B643" s="13"/>
      <c r="C643" s="13"/>
      <c r="D643" s="13"/>
      <c r="E643" s="13"/>
      <c r="F643" s="13"/>
    </row>
    <row r="644" ht="12.75" customHeight="1">
      <c r="A644" s="13"/>
      <c r="B644" s="13"/>
      <c r="C644" s="13"/>
      <c r="D644" s="13"/>
      <c r="E644" s="13"/>
      <c r="F644" s="13"/>
    </row>
    <row r="645" ht="12.75" customHeight="1">
      <c r="A645" s="13"/>
      <c r="B645" s="13"/>
      <c r="C645" s="13"/>
      <c r="D645" s="13"/>
      <c r="E645" s="13"/>
      <c r="F645" s="13"/>
    </row>
    <row r="646" ht="12.75" customHeight="1">
      <c r="A646" s="13"/>
      <c r="B646" s="13"/>
      <c r="C646" s="13"/>
      <c r="D646" s="13"/>
      <c r="E646" s="13"/>
      <c r="F646" s="13"/>
    </row>
    <row r="647" ht="12.75" customHeight="1">
      <c r="A647" s="13"/>
      <c r="B647" s="13"/>
      <c r="C647" s="13"/>
      <c r="D647" s="13"/>
      <c r="E647" s="13"/>
      <c r="F647" s="13"/>
    </row>
    <row r="648" ht="12.75" customHeight="1">
      <c r="A648" s="13"/>
      <c r="B648" s="13"/>
      <c r="C648" s="13"/>
      <c r="D648" s="13"/>
      <c r="E648" s="13"/>
      <c r="F648" s="13"/>
    </row>
    <row r="649" ht="12.75" customHeight="1">
      <c r="A649" s="13"/>
      <c r="B649" s="13"/>
      <c r="C649" s="13"/>
      <c r="D649" s="13"/>
      <c r="E649" s="13"/>
      <c r="F649" s="13"/>
    </row>
    <row r="650" ht="12.75" customHeight="1">
      <c r="A650" s="13"/>
      <c r="B650" s="13"/>
      <c r="C650" s="13"/>
      <c r="D650" s="13"/>
      <c r="E650" s="13"/>
      <c r="F650" s="13"/>
    </row>
    <row r="651" ht="12.75" customHeight="1">
      <c r="A651" s="13"/>
      <c r="B651" s="13"/>
      <c r="C651" s="13"/>
      <c r="D651" s="13"/>
      <c r="E651" s="13"/>
      <c r="F651" s="13"/>
    </row>
    <row r="652" ht="12.75" customHeight="1">
      <c r="A652" s="13"/>
      <c r="B652" s="13"/>
      <c r="C652" s="13"/>
      <c r="D652" s="13"/>
      <c r="E652" s="13"/>
      <c r="F652" s="13"/>
    </row>
    <row r="653" ht="12.75" customHeight="1">
      <c r="A653" s="13"/>
      <c r="B653" s="13"/>
      <c r="C653" s="13"/>
      <c r="D653" s="13"/>
      <c r="E653" s="13"/>
      <c r="F653" s="13"/>
    </row>
    <row r="654" ht="12.75" customHeight="1">
      <c r="A654" s="13"/>
      <c r="B654" s="13"/>
      <c r="C654" s="13"/>
      <c r="D654" s="13"/>
      <c r="E654" s="13"/>
      <c r="F654" s="13"/>
    </row>
    <row r="655" ht="12.75" customHeight="1">
      <c r="A655" s="13"/>
      <c r="B655" s="13"/>
      <c r="C655" s="13"/>
      <c r="D655" s="13"/>
      <c r="E655" s="13"/>
      <c r="F655" s="13"/>
    </row>
    <row r="656" ht="12.75" customHeight="1">
      <c r="A656" s="13"/>
      <c r="B656" s="13"/>
      <c r="C656" s="13"/>
      <c r="D656" s="13"/>
      <c r="E656" s="13"/>
      <c r="F656" s="13"/>
    </row>
    <row r="657" ht="12.75" customHeight="1">
      <c r="A657" s="13"/>
      <c r="B657" s="13"/>
      <c r="C657" s="13"/>
      <c r="D657" s="13"/>
      <c r="E657" s="13"/>
      <c r="F657" s="13"/>
    </row>
    <row r="658" ht="12.75" customHeight="1">
      <c r="A658" s="13"/>
      <c r="B658" s="13"/>
      <c r="C658" s="13"/>
      <c r="D658" s="13"/>
      <c r="E658" s="13"/>
      <c r="F658" s="13"/>
    </row>
    <row r="659" ht="12.75" customHeight="1">
      <c r="A659" s="13"/>
      <c r="B659" s="13"/>
      <c r="C659" s="13"/>
      <c r="D659" s="13"/>
      <c r="E659" s="13"/>
      <c r="F659" s="13"/>
    </row>
    <row r="660" ht="12.75" customHeight="1">
      <c r="A660" s="13"/>
      <c r="B660" s="13"/>
      <c r="C660" s="13"/>
      <c r="D660" s="13"/>
      <c r="E660" s="13"/>
      <c r="F660" s="13"/>
    </row>
    <row r="661" ht="12.75" customHeight="1">
      <c r="A661" s="13"/>
      <c r="B661" s="13"/>
      <c r="C661" s="13"/>
      <c r="D661" s="13"/>
      <c r="E661" s="13"/>
      <c r="F661" s="13"/>
    </row>
    <row r="662" ht="12.75" customHeight="1">
      <c r="A662" s="13"/>
      <c r="B662" s="13"/>
      <c r="C662" s="13"/>
      <c r="D662" s="13"/>
      <c r="E662" s="13"/>
      <c r="F662" s="13"/>
    </row>
    <row r="663" ht="12.75" customHeight="1">
      <c r="A663" s="13"/>
      <c r="B663" s="13"/>
      <c r="C663" s="13"/>
      <c r="D663" s="13"/>
      <c r="E663" s="13"/>
      <c r="F663" s="13"/>
    </row>
    <row r="664" ht="12.75" customHeight="1">
      <c r="A664" s="13"/>
      <c r="B664" s="13"/>
      <c r="C664" s="13"/>
      <c r="D664" s="13"/>
      <c r="E664" s="13"/>
      <c r="F664" s="13"/>
    </row>
    <row r="665" ht="12.75" customHeight="1">
      <c r="A665" s="13"/>
      <c r="B665" s="13"/>
      <c r="C665" s="13"/>
      <c r="D665" s="13"/>
      <c r="E665" s="13"/>
      <c r="F665" s="13"/>
    </row>
    <row r="666" ht="12.75" customHeight="1">
      <c r="A666" s="13"/>
      <c r="B666" s="13"/>
      <c r="C666" s="13"/>
      <c r="D666" s="13"/>
      <c r="E666" s="13"/>
      <c r="F666" s="13"/>
    </row>
    <row r="667" ht="12.75" customHeight="1">
      <c r="A667" s="13"/>
      <c r="B667" s="13"/>
      <c r="C667" s="13"/>
      <c r="D667" s="13"/>
      <c r="E667" s="13"/>
      <c r="F667" s="13"/>
    </row>
    <row r="668" ht="12.75" customHeight="1">
      <c r="A668" s="13"/>
      <c r="B668" s="13"/>
      <c r="C668" s="13"/>
      <c r="D668" s="13"/>
      <c r="E668" s="13"/>
      <c r="F668" s="13"/>
    </row>
    <row r="669" ht="12.75" customHeight="1">
      <c r="A669" s="13"/>
      <c r="B669" s="13"/>
      <c r="C669" s="13"/>
      <c r="D669" s="13"/>
      <c r="E669" s="13"/>
      <c r="F669" s="13"/>
    </row>
    <row r="670" ht="12.75" customHeight="1">
      <c r="A670" s="13"/>
      <c r="B670" s="13"/>
      <c r="C670" s="13"/>
      <c r="D670" s="13"/>
      <c r="E670" s="13"/>
      <c r="F670" s="13"/>
    </row>
    <row r="671" ht="12.75" customHeight="1">
      <c r="A671" s="13"/>
      <c r="B671" s="13"/>
      <c r="C671" s="13"/>
      <c r="D671" s="13"/>
      <c r="E671" s="13"/>
      <c r="F671" s="13"/>
    </row>
    <row r="672" ht="12.75" customHeight="1">
      <c r="A672" s="13"/>
      <c r="B672" s="13"/>
      <c r="C672" s="13"/>
      <c r="D672" s="13"/>
      <c r="E672" s="13"/>
      <c r="F672" s="13"/>
    </row>
    <row r="673" ht="12.75" customHeight="1">
      <c r="A673" s="13"/>
      <c r="B673" s="13"/>
      <c r="C673" s="13"/>
      <c r="D673" s="13"/>
      <c r="E673" s="13"/>
      <c r="F673" s="13"/>
    </row>
    <row r="674" ht="12.75" customHeight="1">
      <c r="A674" s="13"/>
      <c r="B674" s="13"/>
      <c r="C674" s="13"/>
      <c r="D674" s="13"/>
      <c r="E674" s="13"/>
      <c r="F674" s="13"/>
    </row>
    <row r="675" ht="12.75" customHeight="1">
      <c r="A675" s="13"/>
      <c r="B675" s="13"/>
      <c r="C675" s="13"/>
      <c r="D675" s="13"/>
      <c r="E675" s="13"/>
      <c r="F675" s="13"/>
    </row>
    <row r="676" ht="12.75" customHeight="1">
      <c r="A676" s="13"/>
      <c r="B676" s="13"/>
      <c r="C676" s="13"/>
      <c r="D676" s="13"/>
      <c r="E676" s="13"/>
      <c r="F676" s="13"/>
    </row>
    <row r="677" ht="12.75" customHeight="1">
      <c r="A677" s="13"/>
      <c r="B677" s="13"/>
      <c r="C677" s="13"/>
      <c r="D677" s="13"/>
      <c r="E677" s="13"/>
      <c r="F677" s="13"/>
    </row>
    <row r="678" ht="12.75" customHeight="1">
      <c r="A678" s="13"/>
      <c r="B678" s="13"/>
      <c r="C678" s="13"/>
      <c r="D678" s="13"/>
      <c r="E678" s="13"/>
      <c r="F678" s="13"/>
    </row>
    <row r="679" ht="12.75" customHeight="1">
      <c r="A679" s="13"/>
      <c r="B679" s="13"/>
      <c r="C679" s="13"/>
      <c r="D679" s="13"/>
      <c r="E679" s="13"/>
      <c r="F679" s="13"/>
    </row>
    <row r="680" ht="12.75" customHeight="1">
      <c r="A680" s="13"/>
      <c r="B680" s="13"/>
      <c r="C680" s="13"/>
      <c r="D680" s="13"/>
      <c r="E680" s="13"/>
      <c r="F680" s="13"/>
    </row>
    <row r="681" ht="12.75" customHeight="1">
      <c r="A681" s="13"/>
      <c r="B681" s="13"/>
      <c r="C681" s="13"/>
      <c r="D681" s="13"/>
      <c r="E681" s="13"/>
      <c r="F681" s="13"/>
    </row>
    <row r="682" ht="12.75" customHeight="1">
      <c r="A682" s="13"/>
      <c r="B682" s="13"/>
      <c r="C682" s="13"/>
      <c r="D682" s="13"/>
      <c r="E682" s="13"/>
      <c r="F682" s="13"/>
    </row>
    <row r="683" ht="12.75" customHeight="1">
      <c r="A683" s="13"/>
      <c r="B683" s="13"/>
      <c r="C683" s="13"/>
      <c r="D683" s="13"/>
      <c r="E683" s="13"/>
      <c r="F683" s="13"/>
    </row>
    <row r="684" ht="12.75" customHeight="1">
      <c r="A684" s="13"/>
      <c r="B684" s="13"/>
      <c r="C684" s="13"/>
      <c r="D684" s="13"/>
      <c r="E684" s="13"/>
      <c r="F684" s="13"/>
    </row>
    <row r="685" ht="12.75" customHeight="1">
      <c r="A685" s="13"/>
      <c r="B685" s="13"/>
      <c r="C685" s="13"/>
      <c r="D685" s="13"/>
      <c r="E685" s="13"/>
      <c r="F685" s="13"/>
    </row>
    <row r="686" ht="12.75" customHeight="1">
      <c r="A686" s="13"/>
      <c r="B686" s="13"/>
      <c r="C686" s="13"/>
      <c r="D686" s="13"/>
      <c r="E686" s="13"/>
      <c r="F686" s="13"/>
    </row>
    <row r="687" ht="12.75" customHeight="1">
      <c r="A687" s="13"/>
      <c r="B687" s="13"/>
      <c r="C687" s="13"/>
      <c r="D687" s="13"/>
      <c r="E687" s="13"/>
      <c r="F687" s="13"/>
    </row>
    <row r="688" ht="12.75" customHeight="1">
      <c r="A688" s="13"/>
      <c r="B688" s="13"/>
      <c r="C688" s="13"/>
      <c r="D688" s="13"/>
      <c r="E688" s="13"/>
      <c r="F688" s="13"/>
    </row>
    <row r="689" ht="12.75" customHeight="1">
      <c r="A689" s="13"/>
      <c r="B689" s="13"/>
      <c r="C689" s="13"/>
      <c r="D689" s="13"/>
      <c r="E689" s="13"/>
      <c r="F689" s="13"/>
    </row>
    <row r="690" ht="12.75" customHeight="1">
      <c r="A690" s="13"/>
      <c r="B690" s="13"/>
      <c r="C690" s="13"/>
      <c r="D690" s="13"/>
      <c r="E690" s="13"/>
      <c r="F690" s="13"/>
    </row>
    <row r="691" ht="12.75" customHeight="1">
      <c r="A691" s="13"/>
      <c r="B691" s="13"/>
      <c r="C691" s="13"/>
      <c r="D691" s="13"/>
      <c r="E691" s="13"/>
      <c r="F691" s="13"/>
    </row>
    <row r="692" ht="12.75" customHeight="1">
      <c r="A692" s="13"/>
      <c r="B692" s="13"/>
      <c r="C692" s="13"/>
      <c r="D692" s="13"/>
      <c r="E692" s="13"/>
      <c r="F692" s="13"/>
    </row>
    <row r="693" ht="12.75" customHeight="1">
      <c r="A693" s="13"/>
      <c r="B693" s="13"/>
      <c r="C693" s="13"/>
      <c r="D693" s="13"/>
      <c r="E693" s="13"/>
      <c r="F693" s="13"/>
    </row>
    <row r="694" ht="12.75" customHeight="1">
      <c r="A694" s="13"/>
      <c r="B694" s="13"/>
      <c r="C694" s="13"/>
      <c r="D694" s="13"/>
      <c r="E694" s="13"/>
      <c r="F694" s="13"/>
    </row>
    <row r="695" ht="12.75" customHeight="1">
      <c r="A695" s="13"/>
      <c r="B695" s="13"/>
      <c r="C695" s="13"/>
      <c r="D695" s="13"/>
      <c r="E695" s="13"/>
      <c r="F695" s="13"/>
    </row>
    <row r="696" ht="12.75" customHeight="1">
      <c r="A696" s="13"/>
      <c r="B696" s="13"/>
      <c r="C696" s="13"/>
      <c r="D696" s="13"/>
      <c r="E696" s="13"/>
      <c r="F696" s="13"/>
    </row>
    <row r="697" ht="12.75" customHeight="1">
      <c r="A697" s="13"/>
      <c r="B697" s="13"/>
      <c r="C697" s="13"/>
      <c r="D697" s="13"/>
      <c r="E697" s="13"/>
      <c r="F697" s="13"/>
    </row>
    <row r="698" ht="12.75" customHeight="1">
      <c r="A698" s="13"/>
      <c r="B698" s="13"/>
      <c r="C698" s="13"/>
      <c r="D698" s="13"/>
      <c r="E698" s="13"/>
      <c r="F698" s="13"/>
    </row>
    <row r="699" ht="12.75" customHeight="1">
      <c r="A699" s="13"/>
      <c r="B699" s="13"/>
      <c r="C699" s="13"/>
      <c r="D699" s="13"/>
      <c r="E699" s="13"/>
      <c r="F699" s="13"/>
    </row>
    <row r="700" ht="12.75" customHeight="1">
      <c r="A700" s="13"/>
      <c r="B700" s="13"/>
      <c r="C700" s="13"/>
      <c r="D700" s="13"/>
      <c r="E700" s="13"/>
      <c r="F700" s="13"/>
    </row>
    <row r="701" ht="12.75" customHeight="1">
      <c r="A701" s="13"/>
      <c r="B701" s="13"/>
      <c r="C701" s="13"/>
      <c r="D701" s="13"/>
      <c r="E701" s="13"/>
      <c r="F701" s="13"/>
    </row>
    <row r="702" ht="12.75" customHeight="1">
      <c r="A702" s="13"/>
      <c r="B702" s="13"/>
      <c r="C702" s="13"/>
      <c r="D702" s="13"/>
      <c r="E702" s="13"/>
      <c r="F702" s="13"/>
    </row>
    <row r="703" ht="12.75" customHeight="1">
      <c r="A703" s="13"/>
      <c r="B703" s="13"/>
      <c r="C703" s="13"/>
      <c r="D703" s="13"/>
      <c r="E703" s="13"/>
      <c r="F703" s="13"/>
    </row>
    <row r="704" ht="12.75" customHeight="1">
      <c r="A704" s="13"/>
      <c r="B704" s="13"/>
      <c r="C704" s="13"/>
      <c r="D704" s="13"/>
      <c r="E704" s="13"/>
      <c r="F704" s="13"/>
    </row>
    <row r="705" ht="12.75" customHeight="1">
      <c r="A705" s="13"/>
      <c r="B705" s="13"/>
      <c r="C705" s="13"/>
      <c r="D705" s="13"/>
      <c r="E705" s="13"/>
      <c r="F705" s="13"/>
    </row>
    <row r="706" ht="12.75" customHeight="1">
      <c r="A706" s="13"/>
      <c r="B706" s="13"/>
      <c r="C706" s="13"/>
      <c r="D706" s="13"/>
      <c r="E706" s="13"/>
      <c r="F706" s="13"/>
    </row>
    <row r="707" ht="12.75" customHeight="1">
      <c r="A707" s="13"/>
      <c r="B707" s="13"/>
      <c r="C707" s="13"/>
      <c r="D707" s="13"/>
      <c r="E707" s="13"/>
      <c r="F707" s="13"/>
    </row>
    <row r="708" ht="12.75" customHeight="1">
      <c r="A708" s="13"/>
      <c r="B708" s="13"/>
      <c r="C708" s="13"/>
      <c r="D708" s="13"/>
      <c r="E708" s="13"/>
      <c r="F708" s="13"/>
    </row>
    <row r="709" ht="12.75" customHeight="1">
      <c r="A709" s="13"/>
      <c r="B709" s="13"/>
      <c r="C709" s="13"/>
      <c r="D709" s="13"/>
      <c r="E709" s="13"/>
      <c r="F709" s="13"/>
    </row>
    <row r="710" ht="12.75" customHeight="1">
      <c r="A710" s="13"/>
      <c r="B710" s="13"/>
      <c r="C710" s="13"/>
      <c r="D710" s="13"/>
      <c r="E710" s="13"/>
      <c r="F710" s="13"/>
    </row>
    <row r="711" ht="12.75" customHeight="1">
      <c r="A711" s="13"/>
      <c r="B711" s="13"/>
      <c r="C711" s="13"/>
      <c r="D711" s="13"/>
      <c r="E711" s="13"/>
      <c r="F711" s="13"/>
    </row>
    <row r="712" ht="12.75" customHeight="1">
      <c r="A712" s="13"/>
      <c r="B712" s="13"/>
      <c r="C712" s="13"/>
      <c r="D712" s="13"/>
      <c r="E712" s="13"/>
      <c r="F712" s="13"/>
    </row>
    <row r="713" ht="12.75" customHeight="1">
      <c r="A713" s="13"/>
      <c r="B713" s="13"/>
      <c r="C713" s="13"/>
      <c r="D713" s="13"/>
      <c r="E713" s="13"/>
      <c r="F713" s="13"/>
    </row>
    <row r="714" ht="12.75" customHeight="1">
      <c r="A714" s="13"/>
      <c r="B714" s="13"/>
      <c r="C714" s="13"/>
      <c r="D714" s="13"/>
      <c r="E714" s="13"/>
      <c r="F714" s="13"/>
    </row>
    <row r="715" ht="12.75" customHeight="1">
      <c r="A715" s="13"/>
      <c r="B715" s="13"/>
      <c r="C715" s="13"/>
      <c r="D715" s="13"/>
      <c r="E715" s="13"/>
      <c r="F715" s="13"/>
    </row>
    <row r="716" ht="12.75" customHeight="1">
      <c r="A716" s="13"/>
      <c r="B716" s="13"/>
      <c r="C716" s="13"/>
      <c r="D716" s="13"/>
      <c r="E716" s="13"/>
      <c r="F716" s="13"/>
    </row>
    <row r="717" ht="12.75" customHeight="1">
      <c r="A717" s="13"/>
      <c r="B717" s="13"/>
      <c r="C717" s="13"/>
      <c r="D717" s="13"/>
      <c r="E717" s="13"/>
      <c r="F717" s="13"/>
    </row>
    <row r="718" ht="12.75" customHeight="1">
      <c r="A718" s="13"/>
      <c r="B718" s="13"/>
      <c r="C718" s="13"/>
      <c r="D718" s="13"/>
      <c r="E718" s="13"/>
      <c r="F718" s="13"/>
    </row>
    <row r="719" ht="12.75" customHeight="1">
      <c r="A719" s="13"/>
      <c r="B719" s="13"/>
      <c r="C719" s="13"/>
      <c r="D719" s="13"/>
      <c r="E719" s="13"/>
      <c r="F719" s="13"/>
    </row>
    <row r="720" ht="12.75" customHeight="1">
      <c r="A720" s="13"/>
      <c r="B720" s="13"/>
      <c r="C720" s="13"/>
      <c r="D720" s="13"/>
      <c r="E720" s="13"/>
      <c r="F720" s="13"/>
    </row>
    <row r="721" ht="12.75" customHeight="1">
      <c r="A721" s="13"/>
      <c r="B721" s="13"/>
      <c r="C721" s="13"/>
      <c r="D721" s="13"/>
      <c r="E721" s="13"/>
      <c r="F721" s="13"/>
    </row>
    <row r="722" ht="12.75" customHeight="1">
      <c r="A722" s="13"/>
      <c r="B722" s="13"/>
      <c r="C722" s="13"/>
      <c r="D722" s="13"/>
      <c r="E722" s="13"/>
      <c r="F722" s="13"/>
    </row>
    <row r="723" ht="12.75" customHeight="1">
      <c r="A723" s="13"/>
      <c r="B723" s="13"/>
      <c r="C723" s="13"/>
      <c r="D723" s="13"/>
      <c r="E723" s="13"/>
      <c r="F723" s="13"/>
    </row>
    <row r="724" ht="12.75" customHeight="1">
      <c r="A724" s="13"/>
      <c r="B724" s="13"/>
      <c r="C724" s="13"/>
      <c r="D724" s="13"/>
      <c r="E724" s="13"/>
      <c r="F724" s="13"/>
    </row>
    <row r="725" ht="12.75" customHeight="1">
      <c r="A725" s="13"/>
      <c r="B725" s="13"/>
      <c r="C725" s="13"/>
      <c r="D725" s="13"/>
      <c r="E725" s="13"/>
      <c r="F725" s="13"/>
    </row>
    <row r="726" ht="12.75" customHeight="1">
      <c r="A726" s="13"/>
      <c r="B726" s="13"/>
      <c r="C726" s="13"/>
      <c r="D726" s="13"/>
      <c r="E726" s="13"/>
      <c r="F726" s="13"/>
    </row>
    <row r="727" ht="12.75" customHeight="1">
      <c r="A727" s="13"/>
      <c r="B727" s="13"/>
      <c r="C727" s="13"/>
      <c r="D727" s="13"/>
      <c r="E727" s="13"/>
      <c r="F727" s="13"/>
    </row>
    <row r="728" ht="12.75" customHeight="1">
      <c r="A728" s="13"/>
      <c r="B728" s="13"/>
      <c r="C728" s="13"/>
      <c r="D728" s="13"/>
      <c r="E728" s="13"/>
      <c r="F728" s="13"/>
    </row>
    <row r="729" ht="12.75" customHeight="1">
      <c r="A729" s="13"/>
      <c r="B729" s="13"/>
      <c r="C729" s="13"/>
      <c r="D729" s="13"/>
      <c r="E729" s="13"/>
      <c r="F729" s="13"/>
    </row>
    <row r="730" ht="12.75" customHeight="1">
      <c r="A730" s="13"/>
      <c r="B730" s="13"/>
      <c r="C730" s="13"/>
      <c r="D730" s="13"/>
      <c r="E730" s="13"/>
      <c r="F730" s="13"/>
    </row>
    <row r="731" ht="12.75" customHeight="1">
      <c r="A731" s="13"/>
      <c r="B731" s="13"/>
      <c r="C731" s="13"/>
      <c r="D731" s="13"/>
      <c r="E731" s="13"/>
      <c r="F731" s="13"/>
    </row>
    <row r="732" ht="12.75" customHeight="1">
      <c r="A732" s="13"/>
      <c r="B732" s="13"/>
      <c r="C732" s="13"/>
      <c r="D732" s="13"/>
      <c r="E732" s="13"/>
      <c r="F732" s="13"/>
    </row>
    <row r="733" ht="12.75" customHeight="1">
      <c r="A733" s="13"/>
      <c r="B733" s="13"/>
      <c r="C733" s="13"/>
      <c r="D733" s="13"/>
      <c r="E733" s="13"/>
      <c r="F733" s="13"/>
    </row>
    <row r="734" ht="12.75" customHeight="1">
      <c r="A734" s="13"/>
      <c r="B734" s="13"/>
      <c r="C734" s="13"/>
      <c r="D734" s="13"/>
      <c r="E734" s="13"/>
      <c r="F734" s="13"/>
    </row>
    <row r="735" ht="12.75" customHeight="1">
      <c r="A735" s="13"/>
      <c r="B735" s="13"/>
      <c r="C735" s="13"/>
      <c r="D735" s="13"/>
      <c r="E735" s="13"/>
      <c r="F735" s="13"/>
    </row>
    <row r="736" ht="12.75" customHeight="1">
      <c r="A736" s="13"/>
      <c r="B736" s="13"/>
      <c r="C736" s="13"/>
      <c r="D736" s="13"/>
      <c r="E736" s="13"/>
      <c r="F736" s="13"/>
    </row>
    <row r="737" ht="12.75" customHeight="1">
      <c r="A737" s="13"/>
      <c r="B737" s="13"/>
      <c r="C737" s="13"/>
      <c r="D737" s="13"/>
      <c r="E737" s="13"/>
      <c r="F737" s="13"/>
    </row>
    <row r="738" ht="12.75" customHeight="1">
      <c r="A738" s="13"/>
      <c r="B738" s="13"/>
      <c r="C738" s="13"/>
      <c r="D738" s="13"/>
      <c r="E738" s="13"/>
      <c r="F738" s="13"/>
    </row>
    <row r="739" ht="12.75" customHeight="1">
      <c r="A739" s="13"/>
      <c r="B739" s="13"/>
      <c r="C739" s="13"/>
      <c r="D739" s="13"/>
      <c r="E739" s="13"/>
      <c r="F739" s="13"/>
    </row>
    <row r="740" ht="12.75" customHeight="1">
      <c r="A740" s="13"/>
      <c r="B740" s="13"/>
      <c r="C740" s="13"/>
      <c r="D740" s="13"/>
      <c r="E740" s="13"/>
      <c r="F740" s="13"/>
    </row>
    <row r="741" ht="12.75" customHeight="1">
      <c r="A741" s="13"/>
      <c r="B741" s="13"/>
      <c r="C741" s="13"/>
      <c r="D741" s="13"/>
      <c r="E741" s="13"/>
      <c r="F741" s="13"/>
    </row>
    <row r="742" ht="12.75" customHeight="1">
      <c r="A742" s="13"/>
      <c r="B742" s="13"/>
      <c r="C742" s="13"/>
      <c r="D742" s="13"/>
      <c r="E742" s="13"/>
      <c r="F742" s="13"/>
    </row>
    <row r="743" ht="12.75" customHeight="1">
      <c r="A743" s="13"/>
      <c r="B743" s="13"/>
      <c r="C743" s="13"/>
      <c r="D743" s="13"/>
      <c r="E743" s="13"/>
      <c r="F743" s="13"/>
    </row>
    <row r="744" ht="12.75" customHeight="1">
      <c r="A744" s="13"/>
      <c r="B744" s="13"/>
      <c r="C744" s="13"/>
      <c r="D744" s="13"/>
      <c r="E744" s="13"/>
      <c r="F744" s="13"/>
    </row>
    <row r="745" ht="12.75" customHeight="1">
      <c r="A745" s="13"/>
      <c r="B745" s="13"/>
      <c r="C745" s="13"/>
      <c r="D745" s="13"/>
      <c r="E745" s="13"/>
      <c r="F745" s="13"/>
    </row>
    <row r="746" ht="12.75" customHeight="1">
      <c r="A746" s="13"/>
      <c r="B746" s="13"/>
      <c r="C746" s="13"/>
      <c r="D746" s="13"/>
      <c r="E746" s="13"/>
      <c r="F746" s="13"/>
    </row>
    <row r="747" ht="12.75" customHeight="1">
      <c r="A747" s="13"/>
      <c r="B747" s="13"/>
      <c r="C747" s="13"/>
      <c r="D747" s="13"/>
      <c r="E747" s="13"/>
      <c r="F747" s="13"/>
    </row>
    <row r="748" ht="12.75" customHeight="1">
      <c r="A748" s="13"/>
      <c r="B748" s="13"/>
      <c r="C748" s="13"/>
      <c r="D748" s="13"/>
      <c r="E748" s="13"/>
      <c r="F748" s="13"/>
    </row>
    <row r="749" ht="12.75" customHeight="1">
      <c r="A749" s="13"/>
      <c r="B749" s="13"/>
      <c r="C749" s="13"/>
      <c r="D749" s="13"/>
      <c r="E749" s="13"/>
      <c r="F749" s="13"/>
    </row>
    <row r="750" ht="12.75" customHeight="1">
      <c r="A750" s="13"/>
      <c r="B750" s="13"/>
      <c r="C750" s="13"/>
      <c r="D750" s="13"/>
      <c r="E750" s="13"/>
      <c r="F750" s="13"/>
    </row>
    <row r="751" ht="12.75" customHeight="1">
      <c r="A751" s="13"/>
      <c r="B751" s="13"/>
      <c r="C751" s="13"/>
      <c r="D751" s="13"/>
      <c r="E751" s="13"/>
      <c r="F751" s="13"/>
    </row>
    <row r="752" ht="12.75" customHeight="1">
      <c r="A752" s="13"/>
      <c r="B752" s="13"/>
      <c r="C752" s="13"/>
      <c r="D752" s="13"/>
      <c r="E752" s="13"/>
      <c r="F752" s="13"/>
    </row>
    <row r="753" ht="12.75" customHeight="1">
      <c r="A753" s="13"/>
      <c r="B753" s="13"/>
      <c r="C753" s="13"/>
      <c r="D753" s="13"/>
      <c r="E753" s="13"/>
      <c r="F753" s="13"/>
    </row>
    <row r="754" ht="12.75" customHeight="1">
      <c r="A754" s="13"/>
      <c r="B754" s="13"/>
      <c r="C754" s="13"/>
      <c r="D754" s="13"/>
      <c r="E754" s="13"/>
      <c r="F754" s="13"/>
    </row>
    <row r="755" ht="12.75" customHeight="1">
      <c r="A755" s="13"/>
      <c r="B755" s="13"/>
      <c r="C755" s="13"/>
      <c r="D755" s="13"/>
      <c r="E755" s="13"/>
      <c r="F755" s="13"/>
    </row>
    <row r="756" ht="12.75" customHeight="1">
      <c r="A756" s="13"/>
      <c r="B756" s="13"/>
      <c r="C756" s="13"/>
      <c r="D756" s="13"/>
      <c r="E756" s="13"/>
      <c r="F756" s="13"/>
    </row>
    <row r="757" ht="12.75" customHeight="1">
      <c r="A757" s="13"/>
      <c r="B757" s="13"/>
      <c r="C757" s="13"/>
      <c r="D757" s="13"/>
      <c r="E757" s="13"/>
      <c r="F757" s="13"/>
    </row>
    <row r="758" ht="12.75" customHeight="1">
      <c r="A758" s="13"/>
      <c r="B758" s="13"/>
      <c r="C758" s="13"/>
      <c r="D758" s="13"/>
      <c r="E758" s="13"/>
      <c r="F758" s="13"/>
    </row>
    <row r="759" ht="12.75" customHeight="1">
      <c r="A759" s="13"/>
      <c r="B759" s="13"/>
      <c r="C759" s="13"/>
      <c r="D759" s="13"/>
      <c r="E759" s="13"/>
      <c r="F759" s="13"/>
    </row>
    <row r="760" ht="12.75" customHeight="1">
      <c r="A760" s="13"/>
      <c r="B760" s="13"/>
      <c r="C760" s="13"/>
      <c r="D760" s="13"/>
      <c r="E760" s="13"/>
      <c r="F760" s="13"/>
    </row>
    <row r="761" ht="12.75" customHeight="1">
      <c r="A761" s="13"/>
      <c r="B761" s="13"/>
      <c r="C761" s="13"/>
      <c r="D761" s="13"/>
      <c r="E761" s="13"/>
      <c r="F761" s="13"/>
    </row>
    <row r="762" ht="12.75" customHeight="1">
      <c r="A762" s="13"/>
      <c r="B762" s="13"/>
      <c r="C762" s="13"/>
      <c r="D762" s="13"/>
      <c r="E762" s="13"/>
      <c r="F762" s="13"/>
    </row>
    <row r="763" ht="12.75" customHeight="1">
      <c r="A763" s="13"/>
      <c r="B763" s="13"/>
      <c r="C763" s="13"/>
      <c r="D763" s="13"/>
      <c r="E763" s="13"/>
      <c r="F763" s="13"/>
    </row>
    <row r="764" ht="12.75" customHeight="1">
      <c r="A764" s="13"/>
      <c r="B764" s="13"/>
      <c r="C764" s="13"/>
      <c r="D764" s="13"/>
      <c r="E764" s="13"/>
      <c r="F764" s="13"/>
    </row>
    <row r="765" ht="12.75" customHeight="1">
      <c r="A765" s="13"/>
      <c r="B765" s="13"/>
      <c r="C765" s="13"/>
      <c r="D765" s="13"/>
      <c r="E765" s="13"/>
      <c r="F765" s="13"/>
    </row>
    <row r="766" ht="12.75" customHeight="1">
      <c r="A766" s="13"/>
      <c r="B766" s="13"/>
      <c r="C766" s="13"/>
      <c r="D766" s="13"/>
      <c r="E766" s="13"/>
      <c r="F766" s="13"/>
    </row>
    <row r="767" ht="12.75" customHeight="1">
      <c r="A767" s="13"/>
      <c r="B767" s="13"/>
      <c r="C767" s="13"/>
      <c r="D767" s="13"/>
      <c r="E767" s="13"/>
      <c r="F767" s="13"/>
    </row>
    <row r="768" ht="12.75" customHeight="1">
      <c r="A768" s="13"/>
      <c r="B768" s="13"/>
      <c r="C768" s="13"/>
      <c r="D768" s="13"/>
      <c r="E768" s="13"/>
      <c r="F768" s="13"/>
    </row>
    <row r="769" ht="12.75" customHeight="1">
      <c r="A769" s="13"/>
      <c r="B769" s="13"/>
      <c r="C769" s="13"/>
      <c r="D769" s="13"/>
      <c r="E769" s="13"/>
      <c r="F769" s="13"/>
    </row>
    <row r="770" ht="12.75" customHeight="1">
      <c r="A770" s="13"/>
      <c r="B770" s="13"/>
      <c r="C770" s="13"/>
      <c r="D770" s="13"/>
      <c r="E770" s="13"/>
      <c r="F770" s="13"/>
    </row>
    <row r="771" ht="12.75" customHeight="1">
      <c r="A771" s="13"/>
      <c r="B771" s="13"/>
      <c r="C771" s="13"/>
      <c r="D771" s="13"/>
      <c r="E771" s="13"/>
      <c r="F771" s="13"/>
    </row>
    <row r="772" ht="12.75" customHeight="1">
      <c r="A772" s="13"/>
      <c r="B772" s="13"/>
      <c r="C772" s="13"/>
      <c r="D772" s="13"/>
      <c r="E772" s="13"/>
      <c r="F772" s="13"/>
    </row>
    <row r="773" ht="12.75" customHeight="1">
      <c r="A773" s="13"/>
      <c r="B773" s="13"/>
      <c r="C773" s="13"/>
      <c r="D773" s="13"/>
      <c r="E773" s="13"/>
      <c r="F773" s="13"/>
    </row>
    <row r="774" ht="12.75" customHeight="1">
      <c r="A774" s="13"/>
      <c r="B774" s="13"/>
      <c r="C774" s="13"/>
      <c r="D774" s="13"/>
      <c r="E774" s="13"/>
      <c r="F774" s="13"/>
    </row>
    <row r="775" ht="12.75" customHeight="1">
      <c r="A775" s="13"/>
      <c r="B775" s="13"/>
      <c r="C775" s="13"/>
      <c r="D775" s="13"/>
      <c r="E775" s="13"/>
      <c r="F775" s="13"/>
    </row>
    <row r="776" ht="12.75" customHeight="1">
      <c r="A776" s="13"/>
      <c r="B776" s="13"/>
      <c r="C776" s="13"/>
      <c r="D776" s="13"/>
      <c r="E776" s="13"/>
      <c r="F776" s="13"/>
    </row>
    <row r="777" ht="12.75" customHeight="1">
      <c r="A777" s="13"/>
      <c r="B777" s="13"/>
      <c r="C777" s="13"/>
      <c r="D777" s="13"/>
      <c r="E777" s="13"/>
      <c r="F777" s="13"/>
    </row>
    <row r="778" ht="12.75" customHeight="1">
      <c r="A778" s="13"/>
      <c r="B778" s="13"/>
      <c r="C778" s="13"/>
      <c r="D778" s="13"/>
      <c r="E778" s="13"/>
      <c r="F778" s="13"/>
    </row>
    <row r="779" ht="12.75" customHeight="1">
      <c r="A779" s="13"/>
      <c r="B779" s="13"/>
      <c r="C779" s="13"/>
      <c r="D779" s="13"/>
      <c r="E779" s="13"/>
      <c r="F779" s="13"/>
    </row>
    <row r="780" ht="12.75" customHeight="1">
      <c r="A780" s="13"/>
      <c r="B780" s="13"/>
      <c r="C780" s="13"/>
      <c r="D780" s="13"/>
      <c r="E780" s="13"/>
      <c r="F780" s="13"/>
    </row>
    <row r="781" ht="12.75" customHeight="1">
      <c r="A781" s="13"/>
      <c r="B781" s="13"/>
      <c r="C781" s="13"/>
      <c r="D781" s="13"/>
      <c r="E781" s="13"/>
      <c r="F781" s="13"/>
    </row>
    <row r="782" ht="12.75" customHeight="1">
      <c r="A782" s="13"/>
      <c r="B782" s="13"/>
      <c r="C782" s="13"/>
      <c r="D782" s="13"/>
      <c r="E782" s="13"/>
      <c r="F782" s="13"/>
    </row>
    <row r="783" ht="12.75" customHeight="1">
      <c r="A783" s="13"/>
      <c r="B783" s="13"/>
      <c r="C783" s="13"/>
      <c r="D783" s="13"/>
      <c r="E783" s="13"/>
      <c r="F783" s="13"/>
    </row>
    <row r="784" ht="12.75" customHeight="1">
      <c r="A784" s="13"/>
      <c r="B784" s="13"/>
      <c r="C784" s="13"/>
      <c r="D784" s="13"/>
      <c r="E784" s="13"/>
      <c r="F784" s="13"/>
    </row>
    <row r="785" ht="12.75" customHeight="1">
      <c r="A785" s="13"/>
      <c r="B785" s="13"/>
      <c r="C785" s="13"/>
      <c r="D785" s="13"/>
      <c r="E785" s="13"/>
      <c r="F785" s="13"/>
    </row>
    <row r="786" ht="12.75" customHeight="1">
      <c r="A786" s="13"/>
      <c r="B786" s="13"/>
      <c r="C786" s="13"/>
      <c r="D786" s="13"/>
      <c r="E786" s="13"/>
      <c r="F786" s="13"/>
    </row>
    <row r="787" ht="12.75" customHeight="1">
      <c r="A787" s="13"/>
      <c r="B787" s="13"/>
      <c r="C787" s="13"/>
      <c r="D787" s="13"/>
      <c r="E787" s="13"/>
      <c r="F787" s="13"/>
    </row>
    <row r="788" ht="12.75" customHeight="1">
      <c r="A788" s="13"/>
      <c r="B788" s="13"/>
      <c r="C788" s="13"/>
      <c r="D788" s="13"/>
      <c r="E788" s="13"/>
      <c r="F788" s="13"/>
    </row>
    <row r="789" ht="12.75" customHeight="1">
      <c r="A789" s="13"/>
      <c r="B789" s="13"/>
      <c r="C789" s="13"/>
      <c r="D789" s="13"/>
      <c r="E789" s="13"/>
      <c r="F789" s="13"/>
    </row>
    <row r="790" ht="12.75" customHeight="1">
      <c r="A790" s="13"/>
      <c r="B790" s="13"/>
      <c r="C790" s="13"/>
      <c r="D790" s="13"/>
      <c r="E790" s="13"/>
      <c r="F790" s="13"/>
    </row>
    <row r="791" ht="12.75" customHeight="1">
      <c r="A791" s="13"/>
      <c r="B791" s="13"/>
      <c r="C791" s="13"/>
      <c r="D791" s="13"/>
      <c r="E791" s="13"/>
      <c r="F791" s="13"/>
    </row>
    <row r="792" ht="12.75" customHeight="1">
      <c r="A792" s="13"/>
      <c r="B792" s="13"/>
      <c r="C792" s="13"/>
      <c r="D792" s="13"/>
      <c r="E792" s="13"/>
      <c r="F792" s="13"/>
    </row>
    <row r="793" ht="12.75" customHeight="1">
      <c r="A793" s="13"/>
      <c r="B793" s="13"/>
      <c r="C793" s="13"/>
      <c r="D793" s="13"/>
      <c r="E793" s="13"/>
      <c r="F793" s="13"/>
    </row>
    <row r="794" ht="12.75" customHeight="1">
      <c r="A794" s="13"/>
      <c r="B794" s="13"/>
      <c r="C794" s="13"/>
      <c r="D794" s="13"/>
      <c r="E794" s="13"/>
      <c r="F794" s="13"/>
    </row>
    <row r="795" ht="12.75" customHeight="1">
      <c r="A795" s="13"/>
      <c r="B795" s="13"/>
      <c r="C795" s="13"/>
      <c r="D795" s="13"/>
      <c r="E795" s="13"/>
      <c r="F795" s="13"/>
    </row>
    <row r="796" ht="12.75" customHeight="1">
      <c r="A796" s="13"/>
      <c r="B796" s="13"/>
      <c r="C796" s="13"/>
      <c r="D796" s="13"/>
      <c r="E796" s="13"/>
      <c r="F796" s="13"/>
    </row>
    <row r="797" ht="12.75" customHeight="1">
      <c r="A797" s="13"/>
      <c r="B797" s="13"/>
      <c r="C797" s="13"/>
      <c r="D797" s="13"/>
      <c r="E797" s="13"/>
      <c r="F797" s="13"/>
    </row>
    <row r="798" ht="12.75" customHeight="1">
      <c r="A798" s="13"/>
      <c r="B798" s="13"/>
      <c r="C798" s="13"/>
      <c r="D798" s="13"/>
      <c r="E798" s="13"/>
      <c r="F798" s="13"/>
    </row>
    <row r="799" ht="12.75" customHeight="1">
      <c r="A799" s="13"/>
      <c r="B799" s="13"/>
      <c r="C799" s="13"/>
      <c r="D799" s="13"/>
      <c r="E799" s="13"/>
      <c r="F799" s="13"/>
    </row>
    <row r="800" ht="12.75" customHeight="1">
      <c r="A800" s="13"/>
      <c r="B800" s="13"/>
      <c r="C800" s="13"/>
      <c r="D800" s="13"/>
      <c r="E800" s="13"/>
      <c r="F800" s="13"/>
    </row>
    <row r="801" ht="12.75" customHeight="1">
      <c r="A801" s="13"/>
      <c r="B801" s="13"/>
      <c r="C801" s="13"/>
      <c r="D801" s="13"/>
      <c r="E801" s="13"/>
      <c r="F801" s="13"/>
    </row>
    <row r="802" ht="12.75" customHeight="1">
      <c r="A802" s="13"/>
      <c r="B802" s="13"/>
      <c r="C802" s="13"/>
      <c r="D802" s="13"/>
      <c r="E802" s="13"/>
      <c r="F802" s="13"/>
    </row>
    <row r="803" ht="12.75" customHeight="1">
      <c r="A803" s="13"/>
      <c r="B803" s="13"/>
      <c r="C803" s="13"/>
      <c r="D803" s="13"/>
      <c r="E803" s="13"/>
      <c r="F803" s="13"/>
    </row>
    <row r="804" ht="12.75" customHeight="1">
      <c r="A804" s="13"/>
      <c r="B804" s="13"/>
      <c r="C804" s="13"/>
      <c r="D804" s="13"/>
      <c r="E804" s="13"/>
      <c r="F804" s="13"/>
    </row>
    <row r="805" ht="12.75" customHeight="1">
      <c r="A805" s="13"/>
      <c r="B805" s="13"/>
      <c r="C805" s="13"/>
      <c r="D805" s="13"/>
      <c r="E805" s="13"/>
      <c r="F805" s="13"/>
    </row>
    <row r="806" ht="12.75" customHeight="1">
      <c r="A806" s="13"/>
      <c r="B806" s="13"/>
      <c r="C806" s="13"/>
      <c r="D806" s="13"/>
      <c r="E806" s="13"/>
      <c r="F806" s="13"/>
    </row>
    <row r="807" ht="12.75" customHeight="1">
      <c r="A807" s="13"/>
      <c r="B807" s="13"/>
      <c r="C807" s="13"/>
      <c r="D807" s="13"/>
      <c r="E807" s="13"/>
      <c r="F807" s="13"/>
    </row>
    <row r="808" ht="12.75" customHeight="1">
      <c r="A808" s="13"/>
      <c r="B808" s="13"/>
      <c r="C808" s="13"/>
      <c r="D808" s="13"/>
      <c r="E808" s="13"/>
      <c r="F808" s="13"/>
    </row>
    <row r="809" ht="12.75" customHeight="1">
      <c r="A809" s="13"/>
      <c r="B809" s="13"/>
      <c r="C809" s="13"/>
      <c r="D809" s="13"/>
      <c r="E809" s="13"/>
      <c r="F809" s="13"/>
    </row>
    <row r="810" ht="12.75" customHeight="1">
      <c r="A810" s="13"/>
      <c r="B810" s="13"/>
      <c r="C810" s="13"/>
      <c r="D810" s="13"/>
      <c r="E810" s="13"/>
      <c r="F810" s="13"/>
    </row>
    <row r="811" ht="12.75" customHeight="1">
      <c r="A811" s="13"/>
      <c r="B811" s="13"/>
      <c r="C811" s="13"/>
      <c r="D811" s="13"/>
      <c r="E811" s="13"/>
      <c r="F811" s="13"/>
    </row>
    <row r="812" ht="12.75" customHeight="1">
      <c r="A812" s="13"/>
      <c r="B812" s="13"/>
      <c r="C812" s="13"/>
      <c r="D812" s="13"/>
      <c r="E812" s="13"/>
      <c r="F812" s="13"/>
    </row>
    <row r="813" ht="12.75" customHeight="1">
      <c r="A813" s="13"/>
      <c r="B813" s="13"/>
      <c r="C813" s="13"/>
      <c r="D813" s="13"/>
      <c r="E813" s="13"/>
      <c r="F813" s="13"/>
    </row>
    <row r="814" ht="12.75" customHeight="1">
      <c r="A814" s="13"/>
      <c r="B814" s="13"/>
      <c r="C814" s="13"/>
      <c r="D814" s="13"/>
      <c r="E814" s="13"/>
      <c r="F814" s="13"/>
    </row>
    <row r="815" ht="12.75" customHeight="1">
      <c r="A815" s="13"/>
      <c r="B815" s="13"/>
      <c r="C815" s="13"/>
      <c r="D815" s="13"/>
      <c r="E815" s="13"/>
      <c r="F815" s="13"/>
    </row>
    <row r="816" ht="12.75" customHeight="1">
      <c r="A816" s="13"/>
      <c r="B816" s="13"/>
      <c r="C816" s="13"/>
      <c r="D816" s="13"/>
      <c r="E816" s="13"/>
      <c r="F816" s="13"/>
    </row>
    <row r="817" ht="12.75" customHeight="1">
      <c r="A817" s="13"/>
      <c r="B817" s="13"/>
      <c r="C817" s="13"/>
      <c r="D817" s="13"/>
      <c r="E817" s="13"/>
      <c r="F817" s="13"/>
    </row>
    <row r="818" ht="12.75" customHeight="1">
      <c r="A818" s="13"/>
      <c r="B818" s="13"/>
      <c r="C818" s="13"/>
      <c r="D818" s="13"/>
      <c r="E818" s="13"/>
      <c r="F818" s="13"/>
    </row>
    <row r="819" ht="12.75" customHeight="1">
      <c r="A819" s="13"/>
      <c r="B819" s="13"/>
      <c r="C819" s="13"/>
      <c r="D819" s="13"/>
      <c r="E819" s="13"/>
      <c r="F819" s="13"/>
    </row>
    <row r="820" ht="12.75" customHeight="1">
      <c r="A820" s="13"/>
      <c r="B820" s="13"/>
      <c r="C820" s="13"/>
      <c r="D820" s="13"/>
      <c r="E820" s="13"/>
      <c r="F820" s="13"/>
    </row>
    <row r="821" ht="12.75" customHeight="1">
      <c r="A821" s="13"/>
      <c r="B821" s="13"/>
      <c r="C821" s="13"/>
      <c r="D821" s="13"/>
      <c r="E821" s="13"/>
      <c r="F821" s="13"/>
    </row>
    <row r="822" ht="12.75" customHeight="1">
      <c r="A822" s="13"/>
      <c r="B822" s="13"/>
      <c r="C822" s="13"/>
      <c r="D822" s="13"/>
      <c r="E822" s="13"/>
      <c r="F822" s="13"/>
    </row>
    <row r="823" ht="12.75" customHeight="1">
      <c r="A823" s="13"/>
      <c r="B823" s="13"/>
      <c r="C823" s="13"/>
      <c r="D823" s="13"/>
      <c r="E823" s="13"/>
      <c r="F823" s="13"/>
    </row>
    <row r="824" ht="12.75" customHeight="1">
      <c r="A824" s="13"/>
      <c r="B824" s="13"/>
      <c r="C824" s="13"/>
      <c r="D824" s="13"/>
      <c r="E824" s="13"/>
      <c r="F824" s="13"/>
    </row>
    <row r="825" ht="12.75" customHeight="1">
      <c r="A825" s="13"/>
      <c r="B825" s="13"/>
      <c r="C825" s="13"/>
      <c r="D825" s="13"/>
      <c r="E825" s="13"/>
      <c r="F825" s="13"/>
    </row>
    <row r="826" ht="12.75" customHeight="1">
      <c r="A826" s="13"/>
      <c r="B826" s="13"/>
      <c r="C826" s="13"/>
      <c r="D826" s="13"/>
      <c r="E826" s="13"/>
      <c r="F826" s="13"/>
    </row>
    <row r="827" ht="12.75" customHeight="1">
      <c r="A827" s="13"/>
      <c r="B827" s="13"/>
      <c r="C827" s="13"/>
      <c r="D827" s="13"/>
      <c r="E827" s="13"/>
      <c r="F827" s="13"/>
    </row>
    <row r="828" ht="12.75" customHeight="1">
      <c r="A828" s="13"/>
      <c r="B828" s="13"/>
      <c r="C828" s="13"/>
      <c r="D828" s="13"/>
      <c r="E828" s="13"/>
      <c r="F828" s="13"/>
    </row>
    <row r="829" ht="12.75" customHeight="1">
      <c r="A829" s="13"/>
      <c r="B829" s="13"/>
      <c r="C829" s="13"/>
      <c r="D829" s="13"/>
      <c r="E829" s="13"/>
      <c r="F829" s="13"/>
    </row>
    <row r="830" ht="12.75" customHeight="1">
      <c r="A830" s="13"/>
      <c r="B830" s="13"/>
      <c r="C830" s="13"/>
      <c r="D830" s="13"/>
      <c r="E830" s="13"/>
      <c r="F830" s="13"/>
    </row>
    <row r="831" ht="12.75" customHeight="1">
      <c r="A831" s="13"/>
      <c r="B831" s="13"/>
      <c r="C831" s="13"/>
      <c r="D831" s="13"/>
      <c r="E831" s="13"/>
      <c r="F831" s="13"/>
    </row>
    <row r="832" ht="12.75" customHeight="1">
      <c r="A832" s="13"/>
      <c r="B832" s="13"/>
      <c r="C832" s="13"/>
      <c r="D832" s="13"/>
      <c r="E832" s="13"/>
      <c r="F832" s="13"/>
    </row>
    <row r="833" ht="12.75" customHeight="1">
      <c r="A833" s="13"/>
      <c r="B833" s="13"/>
      <c r="C833" s="13"/>
      <c r="D833" s="13"/>
      <c r="E833" s="13"/>
      <c r="F833" s="13"/>
    </row>
    <row r="834" ht="12.75" customHeight="1">
      <c r="A834" s="13"/>
      <c r="B834" s="13"/>
      <c r="C834" s="13"/>
      <c r="D834" s="13"/>
      <c r="E834" s="13"/>
      <c r="F834" s="13"/>
    </row>
    <row r="835" ht="12.75" customHeight="1">
      <c r="A835" s="13"/>
      <c r="B835" s="13"/>
      <c r="C835" s="13"/>
      <c r="D835" s="13"/>
      <c r="E835" s="13"/>
      <c r="F835" s="13"/>
    </row>
    <row r="836" ht="12.75" customHeight="1">
      <c r="A836" s="13"/>
      <c r="B836" s="13"/>
      <c r="C836" s="13"/>
      <c r="D836" s="13"/>
      <c r="E836" s="13"/>
      <c r="F836" s="13"/>
    </row>
    <row r="837" ht="12.75" customHeight="1">
      <c r="A837" s="13"/>
      <c r="B837" s="13"/>
      <c r="C837" s="13"/>
      <c r="D837" s="13"/>
      <c r="E837" s="13"/>
      <c r="F837" s="13"/>
    </row>
    <row r="838" ht="12.75" customHeight="1">
      <c r="A838" s="13"/>
      <c r="B838" s="13"/>
      <c r="C838" s="13"/>
      <c r="D838" s="13"/>
      <c r="E838" s="13"/>
      <c r="F838" s="13"/>
    </row>
    <row r="839" ht="12.75" customHeight="1">
      <c r="A839" s="13"/>
      <c r="B839" s="13"/>
      <c r="C839" s="13"/>
      <c r="D839" s="13"/>
      <c r="E839" s="13"/>
      <c r="F839" s="13"/>
    </row>
    <row r="840" ht="12.75" customHeight="1">
      <c r="A840" s="13"/>
      <c r="B840" s="13"/>
      <c r="C840" s="13"/>
      <c r="D840" s="13"/>
      <c r="E840" s="13"/>
      <c r="F840" s="13"/>
    </row>
    <row r="841" ht="12.75" customHeight="1">
      <c r="A841" s="13"/>
      <c r="B841" s="13"/>
      <c r="C841" s="13"/>
      <c r="D841" s="13"/>
      <c r="E841" s="13"/>
      <c r="F841" s="13"/>
    </row>
    <row r="842" ht="12.75" customHeight="1">
      <c r="A842" s="13"/>
      <c r="B842" s="13"/>
      <c r="C842" s="13"/>
      <c r="D842" s="13"/>
      <c r="E842" s="13"/>
      <c r="F842" s="13"/>
    </row>
    <row r="843" ht="12.75" customHeight="1">
      <c r="A843" s="13"/>
      <c r="B843" s="13"/>
      <c r="C843" s="13"/>
      <c r="D843" s="13"/>
      <c r="E843" s="13"/>
      <c r="F843" s="13"/>
    </row>
    <row r="844" ht="12.75" customHeight="1">
      <c r="A844" s="13"/>
      <c r="B844" s="13"/>
      <c r="C844" s="13"/>
      <c r="D844" s="13"/>
      <c r="E844" s="13"/>
      <c r="F844" s="13"/>
    </row>
    <row r="845" ht="12.75" customHeight="1">
      <c r="A845" s="13"/>
      <c r="B845" s="13"/>
      <c r="C845" s="13"/>
      <c r="D845" s="13"/>
      <c r="E845" s="13"/>
      <c r="F845" s="13"/>
    </row>
    <row r="846" ht="12.75" customHeight="1">
      <c r="A846" s="13"/>
      <c r="B846" s="13"/>
      <c r="C846" s="13"/>
      <c r="D846" s="13"/>
      <c r="E846" s="13"/>
      <c r="F846" s="13"/>
    </row>
    <row r="847" ht="12.75" customHeight="1">
      <c r="A847" s="13"/>
      <c r="B847" s="13"/>
      <c r="C847" s="13"/>
      <c r="D847" s="13"/>
      <c r="E847" s="13"/>
      <c r="F847" s="13"/>
    </row>
    <row r="848" ht="12.75" customHeight="1">
      <c r="A848" s="13"/>
      <c r="B848" s="13"/>
      <c r="C848" s="13"/>
      <c r="D848" s="13"/>
      <c r="E848" s="13"/>
      <c r="F848" s="13"/>
    </row>
    <row r="849" ht="12.75" customHeight="1">
      <c r="A849" s="13"/>
      <c r="B849" s="13"/>
      <c r="C849" s="13"/>
      <c r="D849" s="13"/>
      <c r="E849" s="13"/>
      <c r="F849" s="13"/>
    </row>
    <row r="850" ht="12.75" customHeight="1">
      <c r="A850" s="13"/>
      <c r="B850" s="13"/>
      <c r="C850" s="13"/>
      <c r="D850" s="13"/>
      <c r="E850" s="13"/>
      <c r="F850" s="13"/>
    </row>
    <row r="851" ht="12.75" customHeight="1">
      <c r="A851" s="13"/>
      <c r="B851" s="13"/>
      <c r="C851" s="13"/>
      <c r="D851" s="13"/>
      <c r="E851" s="13"/>
      <c r="F851" s="13"/>
    </row>
    <row r="852" ht="12.75" customHeight="1">
      <c r="A852" s="13"/>
      <c r="B852" s="13"/>
      <c r="C852" s="13"/>
      <c r="D852" s="13"/>
      <c r="E852" s="13"/>
      <c r="F852" s="13"/>
    </row>
    <row r="853" ht="12.75" customHeight="1">
      <c r="A853" s="13"/>
      <c r="B853" s="13"/>
      <c r="C853" s="13"/>
      <c r="D853" s="13"/>
      <c r="E853" s="13"/>
      <c r="F853" s="13"/>
    </row>
    <row r="854" ht="12.75" customHeight="1">
      <c r="A854" s="13"/>
      <c r="B854" s="13"/>
      <c r="C854" s="13"/>
      <c r="D854" s="13"/>
      <c r="E854" s="13"/>
      <c r="F854" s="13"/>
    </row>
    <row r="855" ht="12.75" customHeight="1">
      <c r="A855" s="13"/>
      <c r="B855" s="13"/>
      <c r="C855" s="13"/>
      <c r="D855" s="13"/>
      <c r="E855" s="13"/>
      <c r="F855" s="13"/>
    </row>
    <row r="856" ht="12.75" customHeight="1">
      <c r="A856" s="13"/>
      <c r="B856" s="13"/>
      <c r="C856" s="13"/>
      <c r="D856" s="13"/>
      <c r="E856" s="13"/>
      <c r="F856" s="13"/>
    </row>
    <row r="857" ht="12.75" customHeight="1">
      <c r="A857" s="13"/>
      <c r="B857" s="13"/>
      <c r="C857" s="13"/>
      <c r="D857" s="13"/>
      <c r="E857" s="13"/>
      <c r="F857" s="13"/>
    </row>
    <row r="858" ht="12.75" customHeight="1">
      <c r="A858" s="13"/>
      <c r="B858" s="13"/>
      <c r="C858" s="13"/>
      <c r="D858" s="13"/>
      <c r="E858" s="13"/>
      <c r="F858" s="13"/>
    </row>
    <row r="859" ht="12.75" customHeight="1">
      <c r="A859" s="13"/>
      <c r="B859" s="13"/>
      <c r="C859" s="13"/>
      <c r="D859" s="13"/>
      <c r="E859" s="13"/>
      <c r="F859" s="13"/>
    </row>
    <row r="860" ht="12.75" customHeight="1">
      <c r="A860" s="13"/>
      <c r="B860" s="13"/>
      <c r="C860" s="13"/>
      <c r="D860" s="13"/>
      <c r="E860" s="13"/>
      <c r="F860" s="13"/>
    </row>
    <row r="861" ht="12.75" customHeight="1">
      <c r="A861" s="13"/>
      <c r="B861" s="13"/>
      <c r="C861" s="13"/>
      <c r="D861" s="13"/>
      <c r="E861" s="13"/>
      <c r="F861" s="13"/>
    </row>
    <row r="862" ht="12.75" customHeight="1">
      <c r="A862" s="13"/>
      <c r="B862" s="13"/>
      <c r="C862" s="13"/>
      <c r="D862" s="13"/>
      <c r="E862" s="13"/>
      <c r="F862" s="13"/>
    </row>
    <row r="863" ht="12.75" customHeight="1">
      <c r="A863" s="13"/>
      <c r="B863" s="13"/>
      <c r="C863" s="13"/>
      <c r="D863" s="13"/>
      <c r="E863" s="13"/>
      <c r="F863" s="13"/>
    </row>
    <row r="864" ht="12.75" customHeight="1">
      <c r="A864" s="13"/>
      <c r="B864" s="13"/>
      <c r="C864" s="13"/>
      <c r="D864" s="13"/>
      <c r="E864" s="13"/>
      <c r="F864" s="13"/>
    </row>
    <row r="865" ht="12.75" customHeight="1">
      <c r="A865" s="13"/>
      <c r="B865" s="13"/>
      <c r="C865" s="13"/>
      <c r="D865" s="13"/>
      <c r="E865" s="13"/>
      <c r="F865" s="13"/>
    </row>
    <row r="866" ht="12.75" customHeight="1">
      <c r="A866" s="13"/>
      <c r="B866" s="13"/>
      <c r="C866" s="13"/>
      <c r="D866" s="13"/>
      <c r="E866" s="13"/>
      <c r="F866" s="13"/>
    </row>
    <row r="867" ht="12.75" customHeight="1">
      <c r="A867" s="13"/>
      <c r="B867" s="13"/>
      <c r="C867" s="13"/>
      <c r="D867" s="13"/>
      <c r="E867" s="13"/>
      <c r="F867" s="13"/>
    </row>
    <row r="868" ht="12.75" customHeight="1">
      <c r="A868" s="13"/>
      <c r="B868" s="13"/>
      <c r="C868" s="13"/>
      <c r="D868" s="13"/>
      <c r="E868" s="13"/>
      <c r="F868" s="13"/>
    </row>
    <row r="869" ht="12.75" customHeight="1">
      <c r="A869" s="13"/>
      <c r="B869" s="13"/>
      <c r="C869" s="13"/>
      <c r="D869" s="13"/>
      <c r="E869" s="13"/>
      <c r="F869" s="13"/>
    </row>
    <row r="870" ht="12.75" customHeight="1">
      <c r="A870" s="13"/>
      <c r="B870" s="13"/>
      <c r="C870" s="13"/>
      <c r="D870" s="13"/>
      <c r="E870" s="13"/>
      <c r="F870" s="13"/>
    </row>
    <row r="871" ht="12.75" customHeight="1">
      <c r="A871" s="13"/>
      <c r="B871" s="13"/>
      <c r="C871" s="13"/>
      <c r="D871" s="13"/>
      <c r="E871" s="13"/>
      <c r="F871" s="13"/>
    </row>
    <row r="872" ht="12.75" customHeight="1">
      <c r="A872" s="13"/>
      <c r="B872" s="13"/>
      <c r="C872" s="13"/>
      <c r="D872" s="13"/>
      <c r="E872" s="13"/>
      <c r="F872" s="13"/>
    </row>
    <row r="873" ht="12.75" customHeight="1">
      <c r="A873" s="13"/>
      <c r="B873" s="13"/>
      <c r="C873" s="13"/>
      <c r="D873" s="13"/>
      <c r="E873" s="13"/>
      <c r="F873" s="13"/>
    </row>
    <row r="874" ht="12.75" customHeight="1">
      <c r="A874" s="13"/>
      <c r="B874" s="13"/>
      <c r="C874" s="13"/>
      <c r="D874" s="13"/>
      <c r="E874" s="13"/>
      <c r="F874" s="13"/>
    </row>
    <row r="875" ht="12.75" customHeight="1">
      <c r="A875" s="13"/>
      <c r="B875" s="13"/>
      <c r="C875" s="13"/>
      <c r="D875" s="13"/>
      <c r="E875" s="13"/>
      <c r="F875" s="13"/>
    </row>
    <row r="876" ht="12.75" customHeight="1">
      <c r="A876" s="13"/>
      <c r="B876" s="13"/>
      <c r="C876" s="13"/>
      <c r="D876" s="13"/>
      <c r="E876" s="13"/>
      <c r="F876" s="13"/>
    </row>
    <row r="877" ht="12.75" customHeight="1">
      <c r="A877" s="13"/>
      <c r="B877" s="13"/>
      <c r="C877" s="13"/>
      <c r="D877" s="13"/>
      <c r="E877" s="13"/>
      <c r="F877" s="13"/>
    </row>
    <row r="878" ht="12.75" customHeight="1">
      <c r="A878" s="13"/>
      <c r="B878" s="13"/>
      <c r="C878" s="13"/>
      <c r="D878" s="13"/>
      <c r="E878" s="13"/>
      <c r="F878" s="13"/>
    </row>
    <row r="879" ht="12.75" customHeight="1">
      <c r="A879" s="13"/>
      <c r="B879" s="13"/>
      <c r="C879" s="13"/>
      <c r="D879" s="13"/>
      <c r="E879" s="13"/>
      <c r="F879" s="13"/>
    </row>
    <row r="880" ht="12.75" customHeight="1">
      <c r="A880" s="13"/>
      <c r="B880" s="13"/>
      <c r="C880" s="13"/>
      <c r="D880" s="13"/>
      <c r="E880" s="13"/>
      <c r="F880" s="13"/>
    </row>
    <row r="881" ht="12.75" customHeight="1">
      <c r="A881" s="13"/>
      <c r="B881" s="13"/>
      <c r="C881" s="13"/>
      <c r="D881" s="13"/>
      <c r="E881" s="13"/>
      <c r="F881" s="13"/>
    </row>
    <row r="882" ht="12.75" customHeight="1">
      <c r="A882" s="13"/>
      <c r="B882" s="13"/>
      <c r="C882" s="13"/>
      <c r="D882" s="13"/>
      <c r="E882" s="13"/>
      <c r="F882" s="13"/>
    </row>
    <row r="883" ht="12.75" customHeight="1">
      <c r="A883" s="13"/>
      <c r="B883" s="13"/>
      <c r="C883" s="13"/>
      <c r="D883" s="13"/>
      <c r="E883" s="13"/>
      <c r="F883" s="13"/>
    </row>
    <row r="884" ht="12.75" customHeight="1">
      <c r="A884" s="13"/>
      <c r="B884" s="13"/>
      <c r="C884" s="13"/>
      <c r="D884" s="13"/>
      <c r="E884" s="13"/>
      <c r="F884" s="13"/>
    </row>
    <row r="885" ht="12.75" customHeight="1">
      <c r="A885" s="13"/>
      <c r="B885" s="13"/>
      <c r="C885" s="13"/>
      <c r="D885" s="13"/>
      <c r="E885" s="13"/>
      <c r="F885" s="13"/>
    </row>
    <row r="886" ht="12.75" customHeight="1">
      <c r="A886" s="13"/>
      <c r="B886" s="13"/>
      <c r="C886" s="13"/>
      <c r="D886" s="13"/>
      <c r="E886" s="13"/>
      <c r="F886" s="13"/>
    </row>
    <row r="887" ht="12.75" customHeight="1">
      <c r="A887" s="13"/>
      <c r="B887" s="13"/>
      <c r="C887" s="13"/>
      <c r="D887" s="13"/>
      <c r="E887" s="13"/>
      <c r="F887" s="13"/>
    </row>
    <row r="888" ht="12.75" customHeight="1">
      <c r="A888" s="13"/>
      <c r="B888" s="13"/>
      <c r="C888" s="13"/>
      <c r="D888" s="13"/>
      <c r="E888" s="13"/>
      <c r="F888" s="13"/>
    </row>
    <row r="889" ht="12.75" customHeight="1">
      <c r="A889" s="13"/>
      <c r="B889" s="13"/>
      <c r="C889" s="13"/>
      <c r="D889" s="13"/>
      <c r="E889" s="13"/>
      <c r="F889" s="13"/>
    </row>
    <row r="890" ht="12.75" customHeight="1">
      <c r="A890" s="13"/>
      <c r="B890" s="13"/>
      <c r="C890" s="13"/>
      <c r="D890" s="13"/>
      <c r="E890" s="13"/>
      <c r="F890" s="13"/>
    </row>
    <row r="891" ht="12.75" customHeight="1">
      <c r="A891" s="13"/>
      <c r="B891" s="13"/>
      <c r="C891" s="13"/>
      <c r="D891" s="13"/>
      <c r="E891" s="13"/>
      <c r="F891" s="13"/>
    </row>
    <row r="892" ht="12.75" customHeight="1">
      <c r="A892" s="13"/>
      <c r="B892" s="13"/>
      <c r="C892" s="13"/>
      <c r="D892" s="13"/>
      <c r="E892" s="13"/>
      <c r="F892" s="13"/>
    </row>
    <row r="893" ht="12.75" customHeight="1">
      <c r="A893" s="13"/>
      <c r="B893" s="13"/>
      <c r="C893" s="13"/>
      <c r="D893" s="13"/>
      <c r="E893" s="13"/>
      <c r="F893" s="13"/>
    </row>
    <row r="894" ht="12.75" customHeight="1">
      <c r="A894" s="13"/>
      <c r="B894" s="13"/>
      <c r="C894" s="13"/>
      <c r="D894" s="13"/>
      <c r="E894" s="13"/>
      <c r="F894" s="13"/>
    </row>
    <row r="895" ht="12.75" customHeight="1">
      <c r="A895" s="13"/>
      <c r="B895" s="13"/>
      <c r="C895" s="13"/>
      <c r="D895" s="13"/>
      <c r="E895" s="13"/>
      <c r="F895" s="13"/>
    </row>
    <row r="896" ht="12.75" customHeight="1">
      <c r="A896" s="13"/>
      <c r="B896" s="13"/>
      <c r="C896" s="13"/>
      <c r="D896" s="13"/>
      <c r="E896" s="13"/>
      <c r="F896" s="13"/>
    </row>
    <row r="897" ht="12.75" customHeight="1">
      <c r="A897" s="13"/>
      <c r="B897" s="13"/>
      <c r="C897" s="13"/>
      <c r="D897" s="13"/>
      <c r="E897" s="13"/>
      <c r="F897" s="13"/>
    </row>
    <row r="898" ht="12.75" customHeight="1">
      <c r="A898" s="13"/>
      <c r="B898" s="13"/>
      <c r="C898" s="13"/>
      <c r="D898" s="13"/>
      <c r="E898" s="13"/>
      <c r="F898" s="13"/>
    </row>
    <row r="899" ht="12.75" customHeight="1">
      <c r="A899" s="13"/>
      <c r="B899" s="13"/>
      <c r="C899" s="13"/>
      <c r="D899" s="13"/>
      <c r="E899" s="13"/>
      <c r="F899" s="13"/>
    </row>
    <row r="900" ht="12.75" customHeight="1">
      <c r="A900" s="13"/>
      <c r="B900" s="13"/>
      <c r="C900" s="13"/>
      <c r="D900" s="13"/>
      <c r="E900" s="13"/>
      <c r="F900" s="13"/>
    </row>
    <row r="901" ht="12.75" customHeight="1">
      <c r="A901" s="13"/>
      <c r="B901" s="13"/>
      <c r="C901" s="13"/>
      <c r="D901" s="13"/>
      <c r="E901" s="13"/>
      <c r="F901" s="13"/>
    </row>
    <row r="902" ht="12.75" customHeight="1">
      <c r="A902" s="13"/>
      <c r="B902" s="13"/>
      <c r="C902" s="13"/>
      <c r="D902" s="13"/>
      <c r="E902" s="13"/>
      <c r="F902" s="13"/>
    </row>
    <row r="903" ht="12.75" customHeight="1">
      <c r="A903" s="13"/>
      <c r="B903" s="13"/>
      <c r="C903" s="13"/>
      <c r="D903" s="13"/>
      <c r="E903" s="13"/>
      <c r="F903" s="13"/>
    </row>
    <row r="904" ht="12.75" customHeight="1">
      <c r="A904" s="13"/>
      <c r="B904" s="13"/>
      <c r="C904" s="13"/>
      <c r="D904" s="13"/>
      <c r="E904" s="13"/>
      <c r="F904" s="13"/>
    </row>
    <row r="905" ht="12.75" customHeight="1">
      <c r="A905" s="13"/>
      <c r="B905" s="13"/>
      <c r="C905" s="13"/>
      <c r="D905" s="13"/>
      <c r="E905" s="13"/>
      <c r="F905" s="13"/>
    </row>
    <row r="906" ht="12.75" customHeight="1">
      <c r="A906" s="13"/>
      <c r="B906" s="13"/>
      <c r="C906" s="13"/>
      <c r="D906" s="13"/>
      <c r="E906" s="13"/>
      <c r="F906" s="13"/>
    </row>
    <row r="907" ht="12.75" customHeight="1">
      <c r="A907" s="13"/>
      <c r="B907" s="13"/>
      <c r="C907" s="13"/>
      <c r="D907" s="13"/>
      <c r="E907" s="13"/>
      <c r="F907" s="13"/>
    </row>
    <row r="908" ht="12.75" customHeight="1">
      <c r="A908" s="13"/>
      <c r="B908" s="13"/>
      <c r="C908" s="13"/>
      <c r="D908" s="13"/>
      <c r="E908" s="13"/>
      <c r="F908" s="13"/>
    </row>
    <row r="909" ht="12.75" customHeight="1">
      <c r="A909" s="13"/>
      <c r="B909" s="13"/>
      <c r="C909" s="13"/>
      <c r="D909" s="13"/>
      <c r="E909" s="13"/>
      <c r="F909" s="13"/>
    </row>
    <row r="910" ht="12.75" customHeight="1">
      <c r="A910" s="13"/>
      <c r="B910" s="13"/>
      <c r="C910" s="13"/>
      <c r="D910" s="13"/>
      <c r="E910" s="13"/>
      <c r="F910" s="13"/>
    </row>
    <row r="911" ht="12.75" customHeight="1">
      <c r="A911" s="13"/>
      <c r="B911" s="13"/>
      <c r="C911" s="13"/>
      <c r="D911" s="13"/>
      <c r="E911" s="13"/>
      <c r="F911" s="13"/>
    </row>
    <row r="912" ht="12.75" customHeight="1">
      <c r="A912" s="13"/>
      <c r="B912" s="13"/>
      <c r="C912" s="13"/>
      <c r="D912" s="13"/>
      <c r="E912" s="13"/>
      <c r="F912" s="13"/>
    </row>
    <row r="913" ht="12.75" customHeight="1">
      <c r="A913" s="13"/>
      <c r="B913" s="13"/>
      <c r="C913" s="13"/>
      <c r="D913" s="13"/>
      <c r="E913" s="13"/>
      <c r="F913" s="13"/>
    </row>
    <row r="914" ht="12.75" customHeight="1">
      <c r="A914" s="13"/>
      <c r="B914" s="13"/>
      <c r="C914" s="13"/>
      <c r="D914" s="13"/>
      <c r="E914" s="13"/>
      <c r="F914" s="13"/>
    </row>
    <row r="915" ht="12.75" customHeight="1">
      <c r="A915" s="13"/>
      <c r="B915" s="13"/>
      <c r="C915" s="13"/>
      <c r="D915" s="13"/>
      <c r="E915" s="13"/>
      <c r="F915" s="13"/>
    </row>
    <row r="916" ht="12.75" customHeight="1">
      <c r="A916" s="13"/>
      <c r="B916" s="13"/>
      <c r="C916" s="13"/>
      <c r="D916" s="13"/>
      <c r="E916" s="13"/>
      <c r="F916" s="13"/>
    </row>
    <row r="917" ht="12.75" customHeight="1">
      <c r="A917" s="13"/>
      <c r="B917" s="13"/>
      <c r="C917" s="13"/>
      <c r="D917" s="13"/>
      <c r="E917" s="13"/>
      <c r="F917" s="13"/>
    </row>
    <row r="918" ht="12.75" customHeight="1">
      <c r="A918" s="13"/>
      <c r="B918" s="13"/>
      <c r="C918" s="13"/>
      <c r="D918" s="13"/>
      <c r="E918" s="13"/>
      <c r="F918" s="13"/>
    </row>
    <row r="919" ht="12.75" customHeight="1">
      <c r="A919" s="13"/>
      <c r="B919" s="13"/>
      <c r="C919" s="13"/>
      <c r="D919" s="13"/>
      <c r="E919" s="13"/>
      <c r="F919" s="13"/>
    </row>
    <row r="920" ht="12.75" customHeight="1">
      <c r="A920" s="13"/>
      <c r="B920" s="13"/>
      <c r="C920" s="13"/>
      <c r="D920" s="13"/>
      <c r="E920" s="13"/>
      <c r="F920" s="13"/>
    </row>
    <row r="921" ht="12.75" customHeight="1">
      <c r="A921" s="13"/>
      <c r="B921" s="13"/>
      <c r="C921" s="13"/>
      <c r="D921" s="13"/>
      <c r="E921" s="13"/>
      <c r="F921" s="13"/>
    </row>
    <row r="922" ht="12.75" customHeight="1">
      <c r="A922" s="13"/>
      <c r="B922" s="13"/>
      <c r="C922" s="13"/>
      <c r="D922" s="13"/>
      <c r="E922" s="13"/>
      <c r="F922" s="13"/>
    </row>
    <row r="923" ht="12.75" customHeight="1">
      <c r="A923" s="13"/>
      <c r="B923" s="13"/>
      <c r="C923" s="13"/>
      <c r="D923" s="13"/>
      <c r="E923" s="13"/>
      <c r="F923" s="13"/>
    </row>
    <row r="924" ht="12.75" customHeight="1">
      <c r="A924" s="13"/>
      <c r="B924" s="13"/>
      <c r="C924" s="13"/>
      <c r="D924" s="13"/>
      <c r="E924" s="13"/>
      <c r="F924" s="13"/>
    </row>
    <row r="925" ht="12.75" customHeight="1">
      <c r="A925" s="13"/>
      <c r="B925" s="13"/>
      <c r="C925" s="13"/>
      <c r="D925" s="13"/>
      <c r="E925" s="13"/>
      <c r="F925" s="13"/>
    </row>
    <row r="926" ht="12.75" customHeight="1">
      <c r="A926" s="13"/>
      <c r="B926" s="13"/>
      <c r="C926" s="13"/>
      <c r="D926" s="13"/>
      <c r="E926" s="13"/>
      <c r="F926" s="13"/>
    </row>
    <row r="927" ht="12.75" customHeight="1">
      <c r="A927" s="13"/>
      <c r="B927" s="13"/>
      <c r="C927" s="13"/>
      <c r="D927" s="13"/>
      <c r="E927" s="13"/>
      <c r="F927" s="13"/>
    </row>
    <row r="928" ht="12.75" customHeight="1">
      <c r="A928" s="13"/>
      <c r="B928" s="13"/>
      <c r="C928" s="13"/>
      <c r="D928" s="13"/>
      <c r="E928" s="13"/>
      <c r="F928" s="13"/>
    </row>
    <row r="929" ht="12.75" customHeight="1">
      <c r="A929" s="13"/>
      <c r="B929" s="13"/>
      <c r="C929" s="13"/>
      <c r="D929" s="13"/>
      <c r="E929" s="13"/>
      <c r="F929" s="13"/>
    </row>
    <row r="930" ht="12.75" customHeight="1">
      <c r="A930" s="13"/>
      <c r="B930" s="13"/>
      <c r="C930" s="13"/>
      <c r="D930" s="13"/>
      <c r="E930" s="13"/>
      <c r="F930" s="13"/>
    </row>
    <row r="931" ht="12.75" customHeight="1">
      <c r="A931" s="13"/>
      <c r="B931" s="13"/>
      <c r="C931" s="13"/>
      <c r="D931" s="13"/>
      <c r="E931" s="13"/>
      <c r="F931" s="13"/>
    </row>
    <row r="932" ht="12.75" customHeight="1">
      <c r="A932" s="13"/>
      <c r="B932" s="13"/>
      <c r="C932" s="13"/>
      <c r="D932" s="13"/>
      <c r="E932" s="13"/>
      <c r="F932" s="13"/>
    </row>
    <row r="933" ht="12.75" customHeight="1">
      <c r="A933" s="13"/>
      <c r="B933" s="13"/>
      <c r="C933" s="13"/>
      <c r="D933" s="13"/>
      <c r="E933" s="13"/>
      <c r="F933" s="13"/>
    </row>
    <row r="934" ht="12.75" customHeight="1">
      <c r="A934" s="13"/>
      <c r="B934" s="13"/>
      <c r="C934" s="13"/>
      <c r="D934" s="13"/>
      <c r="E934" s="13"/>
      <c r="F934" s="13"/>
    </row>
    <row r="935" ht="12.75" customHeight="1">
      <c r="A935" s="13"/>
      <c r="B935" s="13"/>
      <c r="C935" s="13"/>
      <c r="D935" s="13"/>
      <c r="E935" s="13"/>
      <c r="F935" s="13"/>
    </row>
    <row r="936" ht="12.75" customHeight="1">
      <c r="A936" s="13"/>
      <c r="B936" s="13"/>
      <c r="C936" s="13"/>
      <c r="D936" s="13"/>
      <c r="E936" s="13"/>
      <c r="F936" s="13"/>
    </row>
    <row r="937" ht="12.75" customHeight="1">
      <c r="A937" s="13"/>
      <c r="B937" s="13"/>
      <c r="C937" s="13"/>
      <c r="D937" s="13"/>
      <c r="E937" s="13"/>
      <c r="F937" s="13"/>
    </row>
    <row r="938" ht="12.75" customHeight="1">
      <c r="A938" s="13"/>
      <c r="B938" s="13"/>
      <c r="C938" s="13"/>
      <c r="D938" s="13"/>
      <c r="E938" s="13"/>
      <c r="F938" s="13"/>
    </row>
    <row r="939" ht="12.75" customHeight="1">
      <c r="A939" s="13"/>
      <c r="B939" s="13"/>
      <c r="C939" s="13"/>
      <c r="D939" s="13"/>
      <c r="E939" s="13"/>
      <c r="F939" s="13"/>
    </row>
    <row r="940" ht="12.75" customHeight="1">
      <c r="A940" s="13"/>
      <c r="B940" s="13"/>
      <c r="C940" s="13"/>
      <c r="D940" s="13"/>
      <c r="E940" s="13"/>
      <c r="F940" s="13"/>
    </row>
    <row r="941" ht="12.75" customHeight="1">
      <c r="A941" s="13"/>
      <c r="B941" s="13"/>
      <c r="C941" s="13"/>
      <c r="D941" s="13"/>
      <c r="E941" s="13"/>
      <c r="F941" s="13"/>
    </row>
    <row r="942" ht="12.75" customHeight="1">
      <c r="A942" s="13"/>
      <c r="B942" s="13"/>
      <c r="C942" s="13"/>
      <c r="D942" s="13"/>
      <c r="E942" s="13"/>
      <c r="F942" s="13"/>
    </row>
    <row r="943" ht="12.75" customHeight="1">
      <c r="A943" s="13"/>
      <c r="B943" s="13"/>
      <c r="C943" s="13"/>
      <c r="D943" s="13"/>
      <c r="E943" s="13"/>
      <c r="F943" s="13"/>
    </row>
    <row r="944" ht="12.75" customHeight="1">
      <c r="A944" s="13"/>
      <c r="B944" s="13"/>
      <c r="C944" s="13"/>
      <c r="D944" s="13"/>
      <c r="E944" s="13"/>
      <c r="F944" s="13"/>
    </row>
    <row r="945" ht="12.75" customHeight="1">
      <c r="A945" s="13"/>
      <c r="B945" s="13"/>
      <c r="C945" s="13"/>
      <c r="D945" s="13"/>
      <c r="E945" s="13"/>
      <c r="F945" s="13"/>
    </row>
    <row r="946" ht="12.75" customHeight="1">
      <c r="A946" s="13"/>
      <c r="B946" s="13"/>
      <c r="C946" s="13"/>
      <c r="D946" s="13"/>
      <c r="E946" s="13"/>
      <c r="F946" s="13"/>
    </row>
    <row r="947" ht="12.75" customHeight="1">
      <c r="A947" s="13"/>
      <c r="B947" s="13"/>
      <c r="C947" s="13"/>
      <c r="D947" s="13"/>
      <c r="E947" s="13"/>
      <c r="F947" s="13"/>
    </row>
    <row r="948" ht="12.75" customHeight="1">
      <c r="A948" s="13"/>
      <c r="B948" s="13"/>
      <c r="C948" s="13"/>
      <c r="D948" s="13"/>
      <c r="E948" s="13"/>
      <c r="F948" s="13"/>
    </row>
    <row r="949" ht="12.75" customHeight="1">
      <c r="A949" s="13"/>
      <c r="B949" s="13"/>
      <c r="C949" s="13"/>
      <c r="D949" s="13"/>
      <c r="E949" s="13"/>
      <c r="F949" s="13"/>
    </row>
    <row r="950" ht="12.75" customHeight="1">
      <c r="A950" s="13"/>
      <c r="B950" s="13"/>
      <c r="C950" s="13"/>
      <c r="D950" s="13"/>
      <c r="E950" s="13"/>
      <c r="F950" s="13"/>
    </row>
    <row r="951" ht="12.75" customHeight="1">
      <c r="A951" s="13"/>
      <c r="B951" s="13"/>
      <c r="C951" s="13"/>
      <c r="D951" s="13"/>
      <c r="E951" s="13"/>
      <c r="F951" s="13"/>
    </row>
    <row r="952" ht="12.75" customHeight="1">
      <c r="A952" s="13"/>
      <c r="B952" s="13"/>
      <c r="C952" s="13"/>
      <c r="D952" s="13"/>
      <c r="E952" s="13"/>
      <c r="F952" s="13"/>
    </row>
    <row r="953" ht="12.75" customHeight="1">
      <c r="A953" s="13"/>
      <c r="B953" s="13"/>
      <c r="C953" s="13"/>
      <c r="D953" s="13"/>
      <c r="E953" s="13"/>
      <c r="F953" s="13"/>
    </row>
    <row r="954" ht="12.75" customHeight="1">
      <c r="A954" s="13"/>
      <c r="B954" s="13"/>
      <c r="C954" s="13"/>
      <c r="D954" s="13"/>
      <c r="E954" s="13"/>
      <c r="F954" s="13"/>
    </row>
    <row r="955" ht="12.75" customHeight="1">
      <c r="A955" s="13"/>
      <c r="B955" s="13"/>
      <c r="C955" s="13"/>
      <c r="D955" s="13"/>
      <c r="E955" s="13"/>
      <c r="F955" s="13"/>
    </row>
    <row r="956" ht="12.75" customHeight="1">
      <c r="A956" s="13"/>
      <c r="B956" s="13"/>
      <c r="C956" s="13"/>
      <c r="D956" s="13"/>
      <c r="E956" s="13"/>
      <c r="F956" s="13"/>
    </row>
    <row r="957" ht="12.75" customHeight="1">
      <c r="A957" s="13"/>
      <c r="B957" s="13"/>
      <c r="C957" s="13"/>
      <c r="D957" s="13"/>
      <c r="E957" s="13"/>
      <c r="F957" s="13"/>
    </row>
    <row r="958" ht="12.75" customHeight="1">
      <c r="A958" s="13"/>
      <c r="B958" s="13"/>
      <c r="C958" s="13"/>
      <c r="D958" s="13"/>
      <c r="E958" s="13"/>
      <c r="F958" s="13"/>
    </row>
    <row r="959" ht="12.75" customHeight="1">
      <c r="A959" s="13"/>
      <c r="B959" s="13"/>
      <c r="C959" s="13"/>
      <c r="D959" s="13"/>
      <c r="E959" s="13"/>
      <c r="F959" s="13"/>
    </row>
    <row r="960" ht="12.75" customHeight="1">
      <c r="A960" s="13"/>
      <c r="B960" s="13"/>
      <c r="C960" s="13"/>
      <c r="D960" s="13"/>
      <c r="E960" s="13"/>
      <c r="F960" s="13"/>
    </row>
    <row r="961" ht="12.75" customHeight="1">
      <c r="A961" s="13"/>
      <c r="B961" s="13"/>
      <c r="C961" s="13"/>
      <c r="D961" s="13"/>
      <c r="E961" s="13"/>
      <c r="F961" s="13"/>
    </row>
    <row r="962" ht="12.75" customHeight="1">
      <c r="A962" s="13"/>
      <c r="B962" s="13"/>
      <c r="C962" s="13"/>
      <c r="D962" s="13"/>
      <c r="E962" s="13"/>
      <c r="F962" s="13"/>
    </row>
    <row r="963" ht="12.75" customHeight="1">
      <c r="A963" s="13"/>
      <c r="B963" s="13"/>
      <c r="C963" s="13"/>
      <c r="D963" s="13"/>
      <c r="E963" s="13"/>
      <c r="F963" s="13"/>
    </row>
    <row r="964" ht="12.75" customHeight="1">
      <c r="A964" s="13"/>
      <c r="B964" s="13"/>
      <c r="C964" s="13"/>
      <c r="D964" s="13"/>
      <c r="E964" s="13"/>
      <c r="F964" s="13"/>
    </row>
    <row r="965" ht="12.75" customHeight="1">
      <c r="A965" s="13"/>
      <c r="B965" s="13"/>
      <c r="C965" s="13"/>
      <c r="D965" s="13"/>
      <c r="E965" s="13"/>
      <c r="F965" s="13"/>
    </row>
    <row r="966" ht="12.75" customHeight="1">
      <c r="A966" s="13"/>
      <c r="B966" s="13"/>
      <c r="C966" s="13"/>
      <c r="D966" s="13"/>
      <c r="E966" s="13"/>
      <c r="F966" s="13"/>
    </row>
    <row r="967" ht="12.75" customHeight="1">
      <c r="A967" s="13"/>
      <c r="B967" s="13"/>
      <c r="C967" s="13"/>
      <c r="D967" s="13"/>
      <c r="E967" s="13"/>
      <c r="F967" s="13"/>
    </row>
    <row r="968" ht="12.75" customHeight="1">
      <c r="A968" s="13"/>
      <c r="B968" s="13"/>
      <c r="C968" s="13"/>
      <c r="D968" s="13"/>
      <c r="E968" s="13"/>
      <c r="F968" s="13"/>
    </row>
    <row r="969" ht="12.75" customHeight="1">
      <c r="A969" s="13"/>
      <c r="B969" s="13"/>
      <c r="C969" s="13"/>
      <c r="D969" s="13"/>
      <c r="E969" s="13"/>
      <c r="F969" s="13"/>
    </row>
    <row r="970" ht="12.75" customHeight="1">
      <c r="A970" s="13"/>
      <c r="B970" s="13"/>
      <c r="C970" s="13"/>
      <c r="D970" s="13"/>
      <c r="E970" s="13"/>
      <c r="F970" s="13"/>
    </row>
    <row r="971" ht="12.75" customHeight="1">
      <c r="A971" s="13"/>
      <c r="B971" s="13"/>
      <c r="C971" s="13"/>
      <c r="D971" s="13"/>
      <c r="E971" s="13"/>
      <c r="F971" s="13"/>
    </row>
    <row r="972" ht="12.75" customHeight="1">
      <c r="A972" s="13"/>
      <c r="B972" s="13"/>
      <c r="C972" s="13"/>
      <c r="D972" s="13"/>
      <c r="E972" s="13"/>
      <c r="F972" s="13"/>
    </row>
    <row r="973" ht="12.75" customHeight="1">
      <c r="A973" s="13"/>
      <c r="B973" s="13"/>
      <c r="C973" s="13"/>
      <c r="D973" s="13"/>
      <c r="E973" s="13"/>
      <c r="F973" s="13"/>
    </row>
    <row r="974" ht="12.75" customHeight="1">
      <c r="A974" s="13"/>
      <c r="B974" s="13"/>
      <c r="C974" s="13"/>
      <c r="D974" s="13"/>
      <c r="E974" s="13"/>
      <c r="F974" s="13"/>
    </row>
    <row r="975" ht="12.75" customHeight="1">
      <c r="A975" s="13"/>
      <c r="B975" s="13"/>
      <c r="C975" s="13"/>
      <c r="D975" s="13"/>
      <c r="E975" s="13"/>
      <c r="F975" s="13"/>
    </row>
    <row r="976" ht="12.75" customHeight="1">
      <c r="A976" s="13"/>
      <c r="B976" s="13"/>
      <c r="C976" s="13"/>
      <c r="D976" s="13"/>
      <c r="E976" s="13"/>
      <c r="F976" s="13"/>
    </row>
    <row r="977" ht="12.75" customHeight="1">
      <c r="A977" s="13"/>
      <c r="B977" s="13"/>
      <c r="C977" s="13"/>
      <c r="D977" s="13"/>
      <c r="E977" s="13"/>
      <c r="F977" s="13"/>
    </row>
    <row r="978" ht="12.75" customHeight="1">
      <c r="A978" s="13"/>
      <c r="B978" s="13"/>
      <c r="C978" s="13"/>
      <c r="D978" s="13"/>
      <c r="E978" s="13"/>
      <c r="F978" s="13"/>
    </row>
    <row r="979" ht="12.75" customHeight="1">
      <c r="A979" s="13"/>
      <c r="B979" s="13"/>
      <c r="C979" s="13"/>
      <c r="D979" s="13"/>
      <c r="E979" s="13"/>
      <c r="F979" s="13"/>
    </row>
    <row r="980" ht="12.75" customHeight="1">
      <c r="A980" s="13"/>
      <c r="B980" s="13"/>
      <c r="C980" s="13"/>
      <c r="D980" s="13"/>
      <c r="E980" s="13"/>
      <c r="F980" s="13"/>
    </row>
    <row r="981" ht="12.75" customHeight="1">
      <c r="A981" s="13"/>
      <c r="B981" s="13"/>
      <c r="C981" s="13"/>
      <c r="D981" s="13"/>
      <c r="E981" s="13"/>
      <c r="F981" s="13"/>
    </row>
    <row r="982" ht="12.75" customHeight="1">
      <c r="A982" s="13"/>
      <c r="B982" s="13"/>
      <c r="C982" s="13"/>
      <c r="D982" s="13"/>
      <c r="E982" s="13"/>
      <c r="F982" s="13"/>
    </row>
    <row r="983" ht="12.75" customHeight="1">
      <c r="A983" s="13"/>
      <c r="B983" s="13"/>
      <c r="C983" s="13"/>
      <c r="D983" s="13"/>
      <c r="E983" s="13"/>
      <c r="F983" s="13"/>
    </row>
    <row r="984" ht="12.75" customHeight="1">
      <c r="A984" s="13"/>
      <c r="B984" s="13"/>
      <c r="C984" s="13"/>
      <c r="D984" s="13"/>
      <c r="E984" s="13"/>
      <c r="F984" s="13"/>
    </row>
    <row r="985" ht="12.75" customHeight="1">
      <c r="A985" s="13"/>
      <c r="B985" s="13"/>
      <c r="C985" s="13"/>
      <c r="D985" s="13"/>
      <c r="E985" s="13"/>
      <c r="F985" s="13"/>
    </row>
    <row r="986" ht="12.75" customHeight="1">
      <c r="A986" s="13"/>
      <c r="B986" s="13"/>
      <c r="C986" s="13"/>
      <c r="D986" s="13"/>
      <c r="E986" s="13"/>
      <c r="F986" s="13"/>
    </row>
    <row r="987" ht="12.75" customHeight="1">
      <c r="A987" s="13"/>
      <c r="B987" s="13"/>
      <c r="C987" s="13"/>
      <c r="D987" s="13"/>
      <c r="E987" s="13"/>
      <c r="F987" s="13"/>
    </row>
    <row r="988" ht="12.75" customHeight="1">
      <c r="A988" s="13"/>
      <c r="B988" s="13"/>
      <c r="C988" s="13"/>
      <c r="D988" s="13"/>
      <c r="E988" s="13"/>
      <c r="F988" s="13"/>
    </row>
    <row r="989" ht="12.75" customHeight="1">
      <c r="A989" s="13"/>
      <c r="B989" s="13"/>
      <c r="C989" s="13"/>
      <c r="D989" s="13"/>
      <c r="E989" s="13"/>
      <c r="F989" s="13"/>
    </row>
    <row r="990" ht="12.75" customHeight="1">
      <c r="A990" s="13"/>
      <c r="B990" s="13"/>
      <c r="C990" s="13"/>
      <c r="D990" s="13"/>
      <c r="E990" s="13"/>
      <c r="F990" s="13"/>
    </row>
    <row r="991" ht="12.75" customHeight="1">
      <c r="A991" s="13"/>
      <c r="B991" s="13"/>
      <c r="C991" s="13"/>
      <c r="D991" s="13"/>
      <c r="E991" s="13"/>
      <c r="F991" s="13"/>
    </row>
    <row r="992" ht="12.75" customHeight="1">
      <c r="A992" s="13"/>
      <c r="B992" s="13"/>
      <c r="C992" s="13"/>
      <c r="D992" s="13"/>
      <c r="E992" s="13"/>
      <c r="F992" s="13"/>
    </row>
    <row r="993" ht="12.75" customHeight="1">
      <c r="A993" s="13"/>
      <c r="B993" s="13"/>
      <c r="C993" s="13"/>
      <c r="D993" s="13"/>
      <c r="E993" s="13"/>
      <c r="F993" s="13"/>
    </row>
    <row r="994" ht="12.75" customHeight="1">
      <c r="A994" s="13"/>
      <c r="B994" s="13"/>
      <c r="C994" s="13"/>
      <c r="D994" s="13"/>
      <c r="E994" s="13"/>
      <c r="F994" s="13"/>
    </row>
    <row r="995" ht="12.75" customHeight="1">
      <c r="A995" s="13"/>
      <c r="B995" s="13"/>
      <c r="C995" s="13"/>
      <c r="D995" s="13"/>
      <c r="E995" s="13"/>
      <c r="F995" s="13"/>
    </row>
    <row r="996" ht="12.75" customHeight="1">
      <c r="A996" s="13"/>
      <c r="B996" s="13"/>
      <c r="C996" s="13"/>
      <c r="D996" s="13"/>
      <c r="E996" s="13"/>
      <c r="F996" s="13"/>
    </row>
    <row r="997" ht="12.75" customHeight="1">
      <c r="A997" s="13"/>
      <c r="B997" s="13"/>
      <c r="C997" s="13"/>
      <c r="D997" s="13"/>
      <c r="E997" s="13"/>
      <c r="F997" s="13"/>
    </row>
    <row r="998" ht="12.75" customHeight="1">
      <c r="A998" s="13"/>
      <c r="B998" s="13"/>
      <c r="C998" s="13"/>
      <c r="D998" s="13"/>
      <c r="E998" s="13"/>
      <c r="F998" s="13"/>
    </row>
    <row r="999" ht="12.75" customHeight="1">
      <c r="A999" s="13"/>
      <c r="B999" s="13"/>
      <c r="C999" s="13"/>
      <c r="D999" s="13"/>
      <c r="E999" s="13"/>
      <c r="F999" s="13"/>
    </row>
    <row r="1000" ht="12.75" customHeight="1">
      <c r="A1000" s="13"/>
      <c r="B1000" s="13"/>
      <c r="C1000" s="13"/>
      <c r="D1000" s="13"/>
      <c r="E1000" s="13"/>
      <c r="F1000" s="13"/>
    </row>
  </sheetData>
  <printOptions/>
  <pageMargins bottom="0.75" footer="0.0" header="0.0" left="0.7" right="0.7" top="0.75"/>
  <pageSetup orientation="landscape"/>
  <drawing r:id="rId1"/>
</worksheet>
</file>