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60" windowWidth="31700" windowHeight="20140" activeTab="3"/>
  </bookViews>
  <sheets>
    <sheet name="Instructions" sheetId="1" r:id="rId1"/>
    <sheet name="Preliminary Questions" sheetId="2" r:id="rId2"/>
    <sheet name="1 - Program Administration " sheetId="3" r:id="rId3"/>
    <sheet name="2 - Targeting Costs" sheetId="4" r:id="rId4"/>
    <sheet name="3 - Staff Training" sheetId="5" r:id="rId5"/>
    <sheet name="4 - User Training" sheetId="6" r:id="rId6"/>
    <sheet name="5 - Implementation Costs" sheetId="7" r:id="rId7"/>
    <sheet name="6 - User Costs" sheetId="8" r:id="rId8"/>
    <sheet name="7 - Averted Costs" sheetId="9" r:id="rId9"/>
    <sheet name="8 - Monitoring Costs" sheetId="10" r:id="rId10"/>
    <sheet name="Summary Costs" sheetId="11" r:id="rId11"/>
  </sheets>
  <definedNames>
    <definedName name="Impact_Estimate">'Preliminary Questions'!$G$44</definedName>
    <definedName name="Other_Currency">'Preliminary Questions'!$G$36</definedName>
    <definedName name="Tab_1_Total">'1 - Program Administration '!$I$43</definedName>
    <definedName name="Tab_1_Total_Local">'1 - Program Administration '!$H$43</definedName>
    <definedName name="Tab_2_Answer">'Preliminary Questions'!$G$6</definedName>
    <definedName name="Tab_2_Total">'2 - Targeting Costs'!$I$65</definedName>
    <definedName name="Tab_2_Total_Local">'2 - Targeting Costs'!$H$65</definedName>
    <definedName name="Tab_3_Answer">'Preliminary Questions'!$G$11</definedName>
    <definedName name="Tab_3_Total">'3 - Staff Training'!$I$63</definedName>
    <definedName name="Tab_3_Total_Local">'3 - Staff Training'!$H$63</definedName>
    <definedName name="Tab_4_Answer">'Preliminary Questions'!$G$16</definedName>
    <definedName name="Tab_4_Total">'4 - User Training'!$I$63</definedName>
    <definedName name="Tab_4_Total_Local">'4 - User Training'!$H$63</definedName>
    <definedName name="Tab_5_Total">'5 - Implementation Costs'!$I$83</definedName>
    <definedName name="Tab_5_Total_Local">'5 - Implementation Costs'!$H$83</definedName>
    <definedName name="Tab_6_Answer">'Preliminary Questions'!$G$21</definedName>
    <definedName name="Tab_6_Total">'6 - User Costs'!$I$70</definedName>
    <definedName name="Tab_6_Total_Local">'6 - User Costs'!$H$70</definedName>
    <definedName name="Tab_7_Answer">'Preliminary Questions'!$G$26</definedName>
    <definedName name="Tab_7_Total">'7 - Averted Costs'!$I$37</definedName>
    <definedName name="Tab_7_Total_Local">'7 - Averted Costs'!$H$37</definedName>
    <definedName name="Tab_8_Answer">'Preliminary Questions'!$G$31</definedName>
    <definedName name="Tab_8_Total">'8 - Monitoring Costs'!$I$66</definedName>
    <definedName name="Tab_8_Total_Local">'8 - Monitoring Costs'!$H$66</definedName>
    <definedName name="Total_Cost">'Summary Costs'!$G$15</definedName>
    <definedName name="Total_Cost_Local">'Summary Costs'!$F$15</definedName>
    <definedName name="Z_87669B06_B7AE_4B45_A526_665D94593BF2_.wvu.Cols" localSheetId="2" hidden="1">'1 - Program Administration '!#REF!</definedName>
    <definedName name="Z_87669B06_B7AE_4B45_A526_665D94593BF2_.wvu.Cols" localSheetId="3" hidden="1">'2 - Targeting Costs'!#REF!</definedName>
    <definedName name="Z_A04230FF_BF50_41C0_8904_3CBCAE9CB613_.wvu.Cols" localSheetId="2" hidden="1">'1 - Program Administration '!#REF!</definedName>
    <definedName name="Z_A04230FF_BF50_41C0_8904_3CBCAE9CB613_.wvu.Cols" localSheetId="3" hidden="1">'2 - Targeting Costs'!#REF!</definedName>
  </definedNames>
  <calcPr fullCalcOnLoad="1"/>
</workbook>
</file>

<file path=xl/sharedStrings.xml><?xml version="1.0" encoding="utf-8"?>
<sst xmlns="http://schemas.openxmlformats.org/spreadsheetml/2006/main" count="575" uniqueCount="257">
  <si>
    <t>Transportation</t>
  </si>
  <si>
    <t>Staff per diem (allowances)</t>
  </si>
  <si>
    <t>User Costs</t>
  </si>
  <si>
    <t># of Units</t>
  </si>
  <si>
    <t>Examples</t>
  </si>
  <si>
    <t>Description</t>
  </si>
  <si>
    <t>Labor</t>
  </si>
  <si>
    <t>Capital Costs</t>
  </si>
  <si>
    <t>Lodging</t>
  </si>
  <si>
    <t>Gas</t>
  </si>
  <si>
    <t>Materials</t>
  </si>
  <si>
    <t>Trainers</t>
  </si>
  <si>
    <t>Trainees</t>
  </si>
  <si>
    <t>New Costs</t>
  </si>
  <si>
    <t>Capital</t>
  </si>
  <si>
    <t>Marginal Costs</t>
  </si>
  <si>
    <t>The price will depend on the type of vehicle rented.</t>
  </si>
  <si>
    <t>Air</t>
  </si>
  <si>
    <t>Ground</t>
  </si>
  <si>
    <t>Labor - Outreach</t>
  </si>
  <si>
    <t>Cost of materials</t>
  </si>
  <si>
    <t>Cost of food, beverages</t>
  </si>
  <si>
    <t>Averted User Costs</t>
  </si>
  <si>
    <t>Cost of Monitoring Materials</t>
  </si>
  <si>
    <t>Unit Cost (USD)</t>
  </si>
  <si>
    <t>Unit</t>
  </si>
  <si>
    <t xml:space="preserve">Not Salaried, but Full Time </t>
  </si>
  <si>
    <t xml:space="preserve">Salaried </t>
  </si>
  <si>
    <t>A full time phone operator that answers questions farmers may have in a mobile phone agrictultural extension project</t>
  </si>
  <si>
    <t xml:space="preserve">Computers, desks, phones, etc. </t>
  </si>
  <si>
    <t>Utilities may include the cost of phone bill, electricity bills, and gas bills incurred during the intervention.</t>
  </si>
  <si>
    <t>The rent paid each month for facilities that were rented specifically for the intervention and for full-time staff members.</t>
  </si>
  <si>
    <t>Senior management of the primary implementing organization</t>
  </si>
  <si>
    <t>I</t>
  </si>
  <si>
    <t>II</t>
  </si>
  <si>
    <t>III</t>
  </si>
  <si>
    <t>IV</t>
  </si>
  <si>
    <t>V</t>
  </si>
  <si>
    <t>Car</t>
  </si>
  <si>
    <t>Van</t>
  </si>
  <si>
    <t>Bus</t>
  </si>
  <si>
    <t>Cost of paper and printing and production of surveys.</t>
  </si>
  <si>
    <t>VI</t>
  </si>
  <si>
    <t xml:space="preserve">Agronomist who makes a few trips to monitor the crop growth of farmers given a new type of rice. </t>
  </si>
  <si>
    <t>Were there any products a user  bought during this intervention that they were not previously using?</t>
  </si>
  <si>
    <t>Labor Costs</t>
  </si>
  <si>
    <t>Cost of any government programs that would be deemed unnecessary due to the intervention.</t>
  </si>
  <si>
    <t>Subsidized insurance; subsidized seed packets sold to farmers.</t>
  </si>
  <si>
    <t>Fertilizer to be used on a new kind of seed.</t>
  </si>
  <si>
    <t>If a governmental organization was in charge of sending workers to farms across the country to answer questions, but an intervention introducing cell phone service rendered the organization obsolete, put the labor costs the agency had here.</t>
  </si>
  <si>
    <t>If a governmental organization was in charge of sending workers to farms across the country to answer questions, but an intervention introducing cell phone service rendered the organization obsolete, put the capital costs (building space, utilities, etc.) the agency had here.</t>
  </si>
  <si>
    <t>Surveyors who measure the use of fertilizer and compensate farmers accordingly.</t>
  </si>
  <si>
    <t>Part 2:  Targeting Costs</t>
  </si>
  <si>
    <t>Part 3: Staff Training</t>
  </si>
  <si>
    <t>Part 6:  User Costs</t>
  </si>
  <si>
    <t>Part 7: Averted Costs</t>
  </si>
  <si>
    <t>Part 8:  Monitoring Costs</t>
  </si>
  <si>
    <r>
      <t xml:space="preserve">Please enter the cost of labor for employees who were </t>
    </r>
    <r>
      <rPr>
        <b/>
        <sz val="10"/>
        <color indexed="8"/>
        <rFont val="Calibri"/>
        <family val="2"/>
      </rPr>
      <t>not full-time</t>
    </r>
    <r>
      <rPr>
        <sz val="10"/>
        <color indexed="8"/>
        <rFont val="Calibri"/>
        <family val="2"/>
      </rPr>
      <t xml:space="preserve"> and worked on monitoring activities of program recipients.  Cost of labor for full-time employees should already be accounted for in Section 1 (Full Time Staff).  Please do not include the cost of labor for data collection or any other activities that are part of the evaluation.</t>
    </r>
  </si>
  <si>
    <t>Were there any existing programs that were reduced in size or discontinued as a result of the introduction of this intervention?</t>
  </si>
  <si>
    <t>Questions That Will Shape The Template</t>
  </si>
  <si>
    <t xml:space="preserve">
</t>
  </si>
  <si>
    <t>Subtotal:</t>
  </si>
  <si>
    <t>Total:</t>
  </si>
  <si>
    <t>Section</t>
  </si>
  <si>
    <t>Miscellaneous Costs</t>
  </si>
  <si>
    <t>VII</t>
  </si>
  <si>
    <t>Targeting</t>
  </si>
  <si>
    <t>Staff Training</t>
  </si>
  <si>
    <t>Averted Costs</t>
  </si>
  <si>
    <t>Monitoring Costs</t>
  </si>
  <si>
    <t>Summary of Intervention Costs</t>
  </si>
  <si>
    <t>Number of Trainees:</t>
  </si>
  <si>
    <t>Part</t>
  </si>
  <si>
    <t>VIII</t>
  </si>
  <si>
    <t>Compensation</t>
  </si>
  <si>
    <t>An analyst who calculates average usage rates based on surveys distributed by the monitors.</t>
  </si>
  <si>
    <t>Part 4:  User Training</t>
  </si>
  <si>
    <t>Part 5:  Implementation Costs</t>
  </si>
  <si>
    <t>User Training</t>
  </si>
  <si>
    <t>Implementation Costs</t>
  </si>
  <si>
    <t>Yes</t>
  </si>
  <si>
    <r>
      <t>Costs for goods or services that were not being paid for by participants</t>
    </r>
    <r>
      <rPr>
        <b/>
        <sz val="10"/>
        <color indexed="8"/>
        <rFont val="Calibri"/>
        <family val="2"/>
      </rPr>
      <t xml:space="preserve"> at all </t>
    </r>
    <r>
      <rPr>
        <sz val="10"/>
        <color indexed="8"/>
        <rFont val="Calibri"/>
        <family val="2"/>
      </rPr>
      <t>prior to the intervention.</t>
    </r>
  </si>
  <si>
    <t xml:space="preserve">Do you have cost information in a currency other than USD?  </t>
  </si>
  <si>
    <t>Currency Code</t>
  </si>
  <si>
    <t>Exchange Rate</t>
  </si>
  <si>
    <t>USD</t>
  </si>
  <si>
    <t>No</t>
  </si>
  <si>
    <t xml:space="preserve">Do you have an impact estimate for the intervention?  </t>
  </si>
  <si>
    <t>Impact Estimate</t>
  </si>
  <si>
    <t>Sample Size</t>
  </si>
  <si>
    <t>Aggregate Impact</t>
  </si>
  <si>
    <t>Overview &amp; Instructions</t>
  </si>
  <si>
    <t>Instructions:</t>
  </si>
  <si>
    <t xml:space="preserve">Additional Tips:
</t>
  </si>
  <si>
    <t>Complete the preliminary questions on the next tab.</t>
  </si>
  <si>
    <t>Clearly define the program and the "ingredients" that compose it.</t>
  </si>
  <si>
    <t>Complete the eight ingredients tabs.</t>
  </si>
  <si>
    <t>Review the total program cost on the final tab.</t>
  </si>
  <si>
    <t>Unit Cost (local)</t>
  </si>
  <si>
    <t>Please sum the amount spent on all materials used in the facility. Identify what materials were included in the calculation in  "Notes."</t>
  </si>
  <si>
    <t>Insert any other costs related to targeting and identifying particpants. If you have lump-sum costs that you cannot divide into the categories above, include them here.</t>
  </si>
  <si>
    <t>Employees who travelled to the rural areas to survey potential program recipients.</t>
  </si>
  <si>
    <t>Staff per diem includes food allowances and other related costs for their time in the field for the employees. If different staff received different per diem amounts, enter each on a separate line.</t>
  </si>
  <si>
    <t>Insert one line for each position. Insert additional rows below if necessary and  copy the formula in Column H.</t>
  </si>
  <si>
    <t>Labor to Develop Materials</t>
  </si>
  <si>
    <t>Insert one line for each position. If there is more than one employee per position, please sum the hours worked for all employees of that position. Insert additional rows below if necessary and copy the formula in Column H.</t>
  </si>
  <si>
    <t>Cost of the food and beverages provided at the training, either per person, per day, or total.</t>
  </si>
  <si>
    <t>Other Transportation</t>
  </si>
  <si>
    <t xml:space="preserve"> Notes</t>
  </si>
  <si>
    <t>Notes</t>
  </si>
  <si>
    <t>If the monitoring of the program recipients involved being on site, please enter the cost of lodging for the nights spent on site.  Please specify the type of lodging in "Notes."</t>
  </si>
  <si>
    <t>Subsidies, Credits, and Transfers</t>
  </si>
  <si>
    <t>Insert one line for each subsidy or credit. Insert additional rows below if necessary and copy the formula in Column H.</t>
  </si>
  <si>
    <t>Insert one line for each product. Insert additional rows below if necessary and copy the formula in Column H.</t>
  </si>
  <si>
    <t>Did the beneficiary use  less capital (materials, tools, etc) due to the intervention?</t>
  </si>
  <si>
    <t>Insert one line for each position. If there is more than one employee per position, please sum the hours or days worked for all employees of that position. Insert additional rows below if necessary and copy the formula in Column H.</t>
  </si>
  <si>
    <t>Enter the cost of lodging for the nights trainers spent on site, if applicable. Please specify the type of lodging in "Notes."</t>
  </si>
  <si>
    <t>If ground transportation taken was by van or car, please state whether it was rented or owned by J-PAL/IPA or the implementing partner in "Notes."</t>
  </si>
  <si>
    <t>If the user training portion of the intervention involved trainers being on site, please enter the cost of lodging for the nights spent on site. Please specify the type of lodging in "Notes."</t>
  </si>
  <si>
    <t>Insert one line for each position. Insert additional rows below if necessary and copy the formula in Column H.</t>
  </si>
  <si>
    <t>Insert any other costs related to staff training. If you have lump-sum costs that you cannot divide into the categories above, include them here.</t>
  </si>
  <si>
    <t>Insert any other costs related to user training. If you have lump-sum costs that you cannot divide into the categories above, include them here.</t>
  </si>
  <si>
    <t>Insert any other costs related to implementation. If you have lump-sum costs that you cannot divide into the categories above, include them here.</t>
  </si>
  <si>
    <t>Insert any other user costs. If you have lump-sum costs that you cannot divide into the categories above, include them here.</t>
  </si>
  <si>
    <t>Insert any other costs that were averted as a result of the intervention. If you have lump-sum costs that you cannot divide into the categories above, include them here.</t>
  </si>
  <si>
    <t>Insert any other costs related to monitoring. If you have lump-sum costs that you cannot divide into the categories above, include them here.</t>
  </si>
  <si>
    <t>Staff per diem includes food allowances and other related costs for their time in the field for the employees. If different employees received different per diem amounts, provide an average or enter additional lines.</t>
  </si>
  <si>
    <t>Please identify what materials were used in "Notes" and their overall cost in the "Unit Cost" column.</t>
  </si>
  <si>
    <t>If ground transportation taken was by van or car, please state whether it was rented or owned by J-PAL/IPA or the implementing partner in "Notes." The price will depend on the type of vehicle.</t>
  </si>
  <si>
    <t>Staff per diem includes food allowances and other related costs for their time in the field for the employees. If different staff members received different per diem amounts, provide an average or enter additional rows.</t>
  </si>
  <si>
    <t>If ground transportation taken was by van or car, please state whether it was rented or owned by J-PAL/IPA or the implementing partner in "Notes." The price wil depend on the type of vehicle.</t>
  </si>
  <si>
    <t>If the staff training portion of the intervention involved trainees being on site, please enter the cost of lodging for the nights spent on site.  Please specify the type of lodging in "Notes."</t>
  </si>
  <si>
    <t xml:space="preserve">Cost of venue rental for info sessions or village meetings that are designed to raise awareness about the product used in the intervention.  </t>
  </si>
  <si>
    <t>Please include the number of trainees that attend the event. If there are multiple trainings, please describe the trainings in "Notes." If these trainings have significantly different costs, it may be helpful to fill out sections I, II, and II of this tab for each training or type of training.</t>
  </si>
  <si>
    <t>If the user training portion of the intervention involved users being on site, please enter the cost of lodging for the nights spent on site.  Please specify the type of lodging in "Notes."</t>
  </si>
  <si>
    <t>Please enter the cost of developing the materials used for purposes of monitoring, excluding labor. Please include the cost of all materials that were used, even if they were given to you for free. Please describe the materials used in "Notes."</t>
  </si>
  <si>
    <t xml:space="preserve">If NO, then SKIP TAB 2 - Targeting. </t>
  </si>
  <si>
    <t>If NO, then SKIP TAB 7 - Averted Costs.</t>
  </si>
  <si>
    <t>If NO, then SKIP TAB 8 - Monitoring Costs</t>
  </si>
  <si>
    <t>Was any training conducted for program staff?</t>
  </si>
  <si>
    <t>If NO, then SKIP TAB 3 - Staff Training.</t>
  </si>
  <si>
    <t>Was any training conducted for program participants or beneficiaries?</t>
  </si>
  <si>
    <t>For example, there might be training sessions to teach recipients of improved cookstoves how to use them.</t>
  </si>
  <si>
    <t>If NO, then SKIP TAB 4 - User Training.</t>
  </si>
  <si>
    <t>Were there any costs borne by program participants, including the cost of their time?</t>
  </si>
  <si>
    <t>If NO, then SKIP TAB 6 - User Costs.</t>
  </si>
  <si>
    <t>For example, were participants offered a partially subsidized product, which meant they were responsible for paying a portion of the product's cost? This tab also includes the opportunity cost of participants' time, so interventions requiring a large time commitment from participants should fill out this tab, even if there are no other user costs.</t>
  </si>
  <si>
    <t>Part 1:  Program Administration</t>
  </si>
  <si>
    <t>Insert any other costs that were incurred throughout all phases of the intervention, including overhead or administrative costs. If you have lump-sum costs that you cannot divide into the categories above, include them here.</t>
  </si>
  <si>
    <r>
      <t xml:space="preserve">Please enter the cost of labor for </t>
    </r>
    <r>
      <rPr>
        <b/>
        <sz val="10"/>
        <color indexed="8"/>
        <rFont val="Calibri"/>
        <family val="2"/>
      </rPr>
      <t>part-time</t>
    </r>
    <r>
      <rPr>
        <sz val="10"/>
        <color indexed="8"/>
        <rFont val="Calibri"/>
        <family val="2"/>
      </rPr>
      <t xml:space="preserve"> employees who developed materials used in the targeting phase. Cost of labor for full-time employees should already be accounted for in Tab 1 - Program Administration. </t>
    </r>
  </si>
  <si>
    <r>
      <t xml:space="preserve">Please enter the cost of labor for employees who were </t>
    </r>
    <r>
      <rPr>
        <b/>
        <sz val="10"/>
        <color indexed="8"/>
        <rFont val="Calibri"/>
        <family val="2"/>
      </rPr>
      <t>not full-time</t>
    </r>
    <r>
      <rPr>
        <sz val="10"/>
        <color indexed="8"/>
        <rFont val="Calibri"/>
        <family val="2"/>
      </rPr>
      <t xml:space="preserve"> and worked specifically on the outreach portion of the targeting phase.  Cost of labor for full-time employees should already be accounted for in Tab 1 - Program Administration. </t>
    </r>
  </si>
  <si>
    <t>Wages staff would earn while at training, assuming they aren't full-time workers captured in Tab 1 - Program Administration.</t>
  </si>
  <si>
    <t>Cost of the trainers, assuming they are  not full-time. If so, they would be captured in Tab 1 - Program Administration.</t>
  </si>
  <si>
    <t>Include cost of labor to develop and print materials at training only if labor is not full-time and captured in Tab 1 - Program Administration.</t>
  </si>
  <si>
    <r>
      <t xml:space="preserve">Please enter the cost of labor for </t>
    </r>
    <r>
      <rPr>
        <b/>
        <sz val="10"/>
        <color indexed="8"/>
        <rFont val="Calibri"/>
        <family val="2"/>
      </rPr>
      <t>part-time</t>
    </r>
    <r>
      <rPr>
        <sz val="10"/>
        <color indexed="8"/>
        <rFont val="Calibri"/>
        <family val="2"/>
      </rPr>
      <t xml:space="preserve"> employees who developed materials used for monitoring program recipients.  If they are full-time their labor costs should be included in Tab 1 - Program Administration. Please do not include the cost of labor for the actual monitoring of program recipients.  </t>
    </r>
  </si>
  <si>
    <t>Program Administration</t>
  </si>
  <si>
    <t>Select One Answer</t>
  </si>
  <si>
    <t>This tab totals each of the eight categories of ingredients. When an estimate of the programs impact is available, this tab also generates a back-of-the-envelope calculation of cost per unit of impact.</t>
  </si>
  <si>
    <t>For example, were workers at the partner organization trained in using a new technology that they would then teach program participants to use? This does not include training for enumerators who conducted surveys to collect data for program evalution.</t>
  </si>
  <si>
    <t>This tab also includes any personnel or equipment costs that were reduced or eliminated due to the intervention. For example, if a cell phone service that allowed farmers to utilize a call center to solve their needs made agricultural extension programs obsolete, extension workers' salaries and other costs of running the extesion program would be included here.</t>
  </si>
  <si>
    <t>Total</t>
  </si>
  <si>
    <t>Donations and Items Provided for Free</t>
  </si>
  <si>
    <t>Insert one line for each donation or item provided to the implementers for free. Insert additional rows below if necessary and copy the formula in Column H.</t>
  </si>
  <si>
    <t>Record any goods or services that were provided to the implementers for free, but which a scaled-up model of the program would have to pay for. Items recorded in other tabs of the spreadsheet (such as labor provided by participants) should not be included here.</t>
  </si>
  <si>
    <t>Deworming medication provided by drug companies; seed packets donated by outside organizations.</t>
  </si>
  <si>
    <r>
      <t xml:space="preserve">Please enter the cost of labor for employees who were </t>
    </r>
    <r>
      <rPr>
        <b/>
        <sz val="10"/>
        <color indexed="8"/>
        <rFont val="Calibri"/>
        <family val="2"/>
      </rPr>
      <t>not full-time</t>
    </r>
    <r>
      <rPr>
        <sz val="10"/>
        <color indexed="8"/>
        <rFont val="Calibri"/>
        <family val="2"/>
      </rPr>
      <t xml:space="preserve"> and worked specifically on program implementation. Cost of labor for full-time employees should already be accounted for in Tab 1 - Program Administration. </t>
    </r>
  </si>
  <si>
    <t>If the intervention required staff to stay overnight at program sites, please enter the cost of lodging for the nights spent on site. Please specify the type of lodging in "Notes."</t>
  </si>
  <si>
    <t>If the targeting portion of the intervention involved being on site, please enter the cost of lodging for the nights spent on site. Please specify the type of lodging in "Notes."</t>
  </si>
  <si>
    <t>IX</t>
  </si>
  <si>
    <t>Please enter the cost of developing the materials used for the intervention Please describe the materials used in  "Notes."</t>
  </si>
  <si>
    <r>
      <t xml:space="preserve">Please enter the cost of labor for </t>
    </r>
    <r>
      <rPr>
        <b/>
        <sz val="10"/>
        <color indexed="8"/>
        <rFont val="Calibri"/>
        <family val="2"/>
      </rPr>
      <t>part-time</t>
    </r>
    <r>
      <rPr>
        <sz val="10"/>
        <color indexed="8"/>
        <rFont val="Calibri"/>
        <family val="2"/>
      </rPr>
      <t xml:space="preserve"> employees who developed materials used in the intervention. Cost of labor for full-time employees should already be accounted for in Tab 1 - Program Administration. </t>
    </r>
  </si>
  <si>
    <r>
      <t xml:space="preserve">Additional costs for </t>
    </r>
    <r>
      <rPr>
        <b/>
        <sz val="10"/>
        <color indexed="8"/>
        <rFont val="Calibri"/>
        <family val="2"/>
      </rPr>
      <t xml:space="preserve">existing </t>
    </r>
    <r>
      <rPr>
        <sz val="10"/>
        <color indexed="8"/>
        <rFont val="Calibri"/>
        <family val="2"/>
      </rPr>
      <t>goods or services that are incurred by the participant as a result of the intervention.</t>
    </r>
  </si>
  <si>
    <t>Prior to the intervention, a farmer purchased 10 kg of fertilizer per season. If he increased to 15 kg per season, record 5 kg of additional fertilizer use here.</t>
  </si>
  <si>
    <t>Did the user purchase additional units of materials he/she was already using? This should not account for increased use of materials the participant already owned.</t>
  </si>
  <si>
    <t>For example, a conditional cash transfer program where administrators must monitor whether participants fulfil the conditions required to receive a transfer. This tab would also include the costs of monitoring supply chains or other systems set up for the intervention.</t>
  </si>
  <si>
    <t>Cost of Aggregating Monitoring Data</t>
  </si>
  <si>
    <r>
      <t xml:space="preserve">Costs of all full-time staff who worked </t>
    </r>
    <r>
      <rPr>
        <b/>
        <sz val="11"/>
        <color indexed="8"/>
        <rFont val="Arial"/>
        <family val="2"/>
      </rPr>
      <t>throughout all phases of the intervention and implementation (not just for a portion of the intervention)</t>
    </r>
    <r>
      <rPr>
        <sz val="11"/>
        <color indexed="8"/>
        <rFont val="Arial"/>
        <family val="2"/>
      </rPr>
      <t xml:space="preserve"> and other costs related to program administration. Include any overhead costs here. Please do not include staff that were hired only to identify potential program recipients, or staff costs associated with evaluating the program. </t>
    </r>
  </si>
  <si>
    <r>
      <t xml:space="preserve">Costs that were incurred to </t>
    </r>
    <r>
      <rPr>
        <b/>
        <sz val="11"/>
        <color indexed="8"/>
        <rFont val="Arial"/>
        <family val="2"/>
      </rPr>
      <t>target, identify, and raise awareness among potential subjects as part of the intervention.</t>
    </r>
    <r>
      <rPr>
        <sz val="11"/>
        <color indexed="8"/>
        <rFont val="Arial"/>
        <family val="2"/>
      </rPr>
      <t xml:space="preserve"> Targeting/identification costs may include costs of a pre-program census or targeting survey given to identify those within a specific region who are eligible and meet certain criteria. This category also includes marketing costs, such as the costs incurred to  print and distribute flyers or host information sessions.</t>
    </r>
  </si>
  <si>
    <r>
      <t xml:space="preserve">Costs that were incurred to </t>
    </r>
    <r>
      <rPr>
        <b/>
        <sz val="11"/>
        <color indexed="8"/>
        <rFont val="Arial"/>
        <family val="2"/>
      </rPr>
      <t xml:space="preserve">train </t>
    </r>
    <r>
      <rPr>
        <b/>
        <i/>
        <sz val="11"/>
        <color indexed="8"/>
        <rFont val="Arial"/>
        <family val="2"/>
      </rPr>
      <t>staff</t>
    </r>
    <r>
      <rPr>
        <b/>
        <sz val="11"/>
        <color indexed="8"/>
        <rFont val="Arial"/>
        <family val="2"/>
      </rPr>
      <t xml:space="preserve"> involved in the intervention</t>
    </r>
    <r>
      <rPr>
        <sz val="11"/>
        <color indexed="8"/>
        <rFont val="Arial"/>
        <family val="2"/>
      </rPr>
      <t xml:space="preserve">. If no training sessions were held for staff, then leave this section blank.
</t>
    </r>
  </si>
  <si>
    <r>
      <t>Costs of</t>
    </r>
    <r>
      <rPr>
        <b/>
        <sz val="11"/>
        <color indexed="8"/>
        <rFont val="Arial"/>
        <family val="2"/>
      </rPr>
      <t xml:space="preserve"> implementing the intervention</t>
    </r>
    <r>
      <rPr>
        <sz val="11"/>
        <color indexed="8"/>
        <rFont val="Arial"/>
        <family val="2"/>
      </rPr>
      <t xml:space="preserve">. This can include the costs of items distributed to participants or the costs of creating and maintaining technologies or resources developed for the intervention.
</t>
    </r>
  </si>
  <si>
    <r>
      <t xml:space="preserve">Costs incurred due to </t>
    </r>
    <r>
      <rPr>
        <b/>
        <sz val="11"/>
        <color indexed="8"/>
        <rFont val="Arial"/>
        <family val="2"/>
      </rPr>
      <t>oversight, monitoring, or tracking of the program recipients and their progress during the intervention.</t>
    </r>
    <r>
      <rPr>
        <sz val="11"/>
        <color indexed="8"/>
        <rFont val="Arial"/>
        <family val="2"/>
      </rPr>
      <t xml:space="preserve">  This tab would also include the costs of monitoring supply chains or other systems set up for the intervention. Please do not include costs for data collection for program evaluation, which would not take place in a full-scale version of the program.</t>
    </r>
  </si>
  <si>
    <t>Aggregate Impact:</t>
  </si>
  <si>
    <r>
      <t xml:space="preserve">Costs incurred by the program implementer to </t>
    </r>
    <r>
      <rPr>
        <b/>
        <sz val="11"/>
        <color indexed="8"/>
        <rFont val="Arial"/>
        <family val="2"/>
      </rPr>
      <t>train participants or beneficiaries</t>
    </r>
    <r>
      <rPr>
        <sz val="11"/>
        <color indexed="8"/>
        <rFont val="Arial"/>
        <family val="2"/>
      </rPr>
      <t xml:space="preserve">.
</t>
    </r>
  </si>
  <si>
    <r>
      <t xml:space="preserve">Costs that the </t>
    </r>
    <r>
      <rPr>
        <b/>
        <sz val="11"/>
        <color indexed="8"/>
        <rFont val="Arial"/>
        <family val="2"/>
      </rPr>
      <t>user incurred as a part of the intervention</t>
    </r>
    <r>
      <rPr>
        <sz val="11"/>
        <color indexed="8"/>
        <rFont val="Arial"/>
        <family val="2"/>
      </rPr>
      <t>. These costs are divided into new costs, marginal costs, and averted costs.</t>
    </r>
  </si>
  <si>
    <r>
      <t xml:space="preserve">Costs </t>
    </r>
    <r>
      <rPr>
        <b/>
        <sz val="11"/>
        <color indexed="8"/>
        <rFont val="Arial"/>
        <family val="2"/>
      </rPr>
      <t>averted as a result of the intervention</t>
    </r>
    <r>
      <rPr>
        <sz val="11"/>
        <color indexed="8"/>
        <rFont val="Arial"/>
        <family val="2"/>
      </rPr>
      <t>. Only include costs here that are significant.</t>
    </r>
  </si>
  <si>
    <t>Cost per Unit of Impact:</t>
  </si>
  <si>
    <t>Questions 1-6 help determine whether certain categories of cost apply to your program. Question 7 helps adjust for exchange rates. Question 8 allows you to use an estimate of the program impact (if available) to get a preliminary estimate of the program's cost per unit of impact.</t>
  </si>
  <si>
    <t>As a goal of cost collection is to assist policymakers when they are choosing how to allocate resources between programs, it's important to clearly define how much it would cost to achieve the impacts measured. For this reason, it's important to know if the program started from zero or was built onto an existing program, in which case you would only include the additional costs. Similary, the cost estimate should account for goods and services provided for free, costs incurred by users, and costs that the program replaced or eliminated. In order to get an accurate sense of the costs involved, J-PAL uses an "ingredients approach" which breaks down costs into the following categories: staff costs, targeting costs, staff training, user training, implementation, user costs, averted costs, and monitoring costs.</t>
  </si>
  <si>
    <t>These tabs break down each of the ingredient categories into likely line items. Not all line items will necessarily apply to your intervention. Where possible, conditional formatting will gray out sections that are not applicable.If you feel that the categories or line items provided do not allow for you to accurately estimate a certain cost, please include these items under "Miscellaneous costs" and add an explanatory note.</t>
  </si>
  <si>
    <t>For example, is the intervention designed to only take place in villages below a certain income level? Is the intervention only able to take place with farmers who own a certain number of animals? Are there costs in identifying either of these populations? This could include the costs of doing a census, distributing flyers/markeing materials, or holding information sessions.</t>
  </si>
  <si>
    <t>If an impact estimate is available, filling out this table will allow for a back-of-the-envelope cost-effectivness calculation on the final page.</t>
  </si>
  <si>
    <t>Total Cost (USD)</t>
  </si>
  <si>
    <t>Total Cost (local)</t>
  </si>
  <si>
    <t>Total Costs (local)</t>
  </si>
  <si>
    <t>Total Costs (USD)</t>
  </si>
  <si>
    <t>Insert one line for each salaried employee (likely paid on a monthly or yearly basis). Insert additional rows below if necessary, and copy the formula in Column H so that total costs will correctly populate.</t>
  </si>
  <si>
    <t>External trainers who were hired to teach people how to administer the intervention. If these trainers are full-time employees for the intervention. If they were, they should be included in Tab 1 -  Program Administration. If no external trainers were hired, leave this section blank.</t>
  </si>
  <si>
    <t>Please include the number of trainees that attended the event. If there were multiple trainings, please describe the trainings in "Notes." If these trainings had significantly different costs, it may be helpful to fill out sections I, II, and II of this tab for each training or type of training.</t>
  </si>
  <si>
    <t>Total Cost  (USD)</t>
  </si>
  <si>
    <t>Many cells are shaded light gray to indicate that they will pre-populate based on data entered elsewhere in the workbook.</t>
  </si>
  <si>
    <t>Some cells in the template are colored red in their top right corner. Hover over these cells to get suggestions on how to best fill them.</t>
  </si>
  <si>
    <t>Version 2.1.4 September 2015</t>
  </si>
  <si>
    <t>Please include a description of any miscellaneous costs in "Notes."</t>
  </si>
  <si>
    <t>The project used community members' volunteer labor to construct a new school building.</t>
  </si>
  <si>
    <t xml:space="preserve">Were there any costs associated with identifying locations or users for the intervention? In order for the intervention to take place, would the intervener have to raise popular awareness of the existence of a particular portion of the intervention?  </t>
  </si>
  <si>
    <t>Were there any costs incurred to oversee or measure the progress of participants or staff?</t>
  </si>
  <si>
    <t>Cost data for full-time, salaried workers should generally be available by month or year. Please describe employees' main tasks or duties in "Notes."</t>
  </si>
  <si>
    <t>Cost data for full-time but not salaried staff may be available by day, week, month, or year. Please describe employees' main tasks or duties in "Notes."</t>
  </si>
  <si>
    <t>Please average the total amount spent on all utilities each month (or year).  If you only have a total cost available, choose "Total" and enter 1 in "# of Units." Identify what utilities were included in the calculation in "Notes."</t>
  </si>
  <si>
    <t>Instructions</t>
  </si>
  <si>
    <t>Enumerators hired to conduct a survey or census.</t>
  </si>
  <si>
    <t>Cost data should be available in hours or days.   If you only have a total estimate, enter "Total" for "Unit" and enter 1 for "# of Units." Please describe  employers' main tasks or duties in "Notes."</t>
  </si>
  <si>
    <t>Fill out the table below if you have cost data given in a local currency. This will automatically populate cells for local and total costs in USD in the following tabs. The exchange rate must be in format: XX USD/1 unit of local currency.</t>
  </si>
  <si>
    <t>Sum the amount spent on rent per month (or year) for facilities used full-time for the intervention, put the total in "Unit Cost".  If you only have a total cost available, enter "Total" for "Unit" and enter 1 in "# of Units." Identify what facilities were included in the calculation in "Notes."</t>
  </si>
  <si>
    <t>If the cost of flights taken differed among participants, try to state an average or add an additional row for each flight amount. Please describe the origin and destination of each flight in "Notes."</t>
  </si>
  <si>
    <t>Costs should be given by number of buses rented or fare per person.</t>
  </si>
  <si>
    <t>Units for gas should be in liters or gallons. Alternatively, you could enter the rate paid drivers per kilometer or mile.</t>
  </si>
  <si>
    <t xml:space="preserve">Please specify if the car was rented or owned by J-PAL/IPA or the implementing partner. </t>
  </si>
  <si>
    <t xml:space="preserve">Please specify if the van was rented or owned by J-PAL/IPA or the implementing partner. </t>
  </si>
  <si>
    <t>Please describe the specific materials used in the identification phase of the intervention, i.e. paper, etc. in "Notes."</t>
  </si>
  <si>
    <t>Please enter the cost of developing the materials used for purposes of targeting, excluding labor.  Please include the cost of all materials used, even if they were provided  for free.</t>
  </si>
  <si>
    <t>Labor costs should be available in hours or days. If you only have a total cost available, enter "Total" for "Units" and enter 1 in "# of Units."</t>
  </si>
  <si>
    <t>This applies if a space separate from the full-time space listed in Tab 1 - Program Administration was rented specifically for training. Facility costs should be available in days. If you only have a total cost available, enter "Total" for "Unit" and enter 1 in "# of Units." Please describe the facilities in "Notes."</t>
  </si>
  <si>
    <t>Wages for external trainers. Costs should be available in hours or days. Please describe the trainers' specific roles or duties in "Notes."</t>
  </si>
  <si>
    <t>Costs should be available in hours or days. If you only have a total cost available, enter "Total" for "Unit" and enter 1 in "# of Units."</t>
  </si>
  <si>
    <t>This applies if a space separate from the full-time space listed in Tab 1 - Program Administration was rented specifically for the training. Facility costs should be available in days. If you only have a total cost available, enter "Total" for "Unit" and enter 1 in "# of Units." Please describe the facilities in "Notes."</t>
  </si>
  <si>
    <t>Costs should be available in hours or days. Please describe trainers' specific roles or duties in "Notes."</t>
  </si>
  <si>
    <t>Cost of developing and printing materials distributed at training</t>
  </si>
  <si>
    <t>Other transportation</t>
  </si>
  <si>
    <t>Cost of facilities</t>
  </si>
  <si>
    <t>Cost of materials used in training</t>
  </si>
  <si>
    <t>Event space</t>
  </si>
  <si>
    <t>Cost of utilities</t>
  </si>
  <si>
    <t>Cost of materials in facility</t>
  </si>
  <si>
    <t>Cost of lost wages</t>
  </si>
  <si>
    <t>Please include any compensation the trainees received for attending the the training. If there were given gifts for their participation, include the value of the gifts in dollars and describe the gift in "Notes".</t>
  </si>
  <si>
    <t>The cost of the wages the trainees would have earned, had they not attended the training. To avoid double-counting, this cost should only be included if trainees are not compensated for attending the training or if the compensation is far less than the value of lost wages. The ILOSTAT Database or  WageIndicator.org are good resources for calculating average wages for a given country and sector. If there are several different wage rates for participants, use the average or add additional lines for each wage.</t>
  </si>
  <si>
    <t>Cost per person or other unit of any subsidies, credits, or transfers provided to participants as part of the intervention. Incentives and gifts provided as part of user training should be included in the previous tab.</t>
  </si>
  <si>
    <t>Please describe who donated the item in "Notes."</t>
  </si>
  <si>
    <t xml:space="preserve">Labor costs should  be available in hours or days.  If you only have a total estimate, choose "Total" and enter 1 for "# of Units." </t>
  </si>
  <si>
    <t>Please specify what other form of transportation was taken in "Notes."</t>
  </si>
  <si>
    <t>Costs for staff per diem should be in days or amount per person.</t>
  </si>
  <si>
    <t>Labor to develop materials</t>
  </si>
  <si>
    <t>Cost of venue rental. If these costs were incurred for the full duration of the intervention, they should be recorded in Tab 1 - Program Administration. Please describe the venue in "Notes."</t>
  </si>
  <si>
    <t>Did the beneficiary have to hire any additional people or provide any volunteer labor in order to complete the intervention? Please describe the main tasks or activities in "Notes."</t>
  </si>
  <si>
    <t>Did the user or any employees of the user work longer hours due to the intervention? Please describe the main tasks or activities in "Notes."</t>
  </si>
  <si>
    <t>Did program beneficiaries or any of their employees work fewer hours due to the intervention? Please describe the activities that were reduced or discontinued in "Notes."</t>
  </si>
  <si>
    <t>Labor costs that are discontinued due to the intervention. Please describe the positions or activities that were discontinued in "Notes."</t>
  </si>
  <si>
    <t>Include anything that was free or discounted during the experiment. Please describe the materials developed in "Notes."</t>
  </si>
  <si>
    <t>External labor</t>
  </si>
  <si>
    <r>
      <t xml:space="preserve">Please enter the cost of labor for </t>
    </r>
    <r>
      <rPr>
        <b/>
        <sz val="10"/>
        <color indexed="8"/>
        <rFont val="Calibri"/>
        <family val="2"/>
      </rPr>
      <t>part-time</t>
    </r>
    <r>
      <rPr>
        <sz val="10"/>
        <color indexed="8"/>
        <rFont val="Calibri"/>
        <family val="2"/>
      </rPr>
      <t xml:space="preserve"> employees or external contractors who worked on aggregating  or analyzing tracking/monitoring data. If full-time staff, these employees should be accounted for in Tab 1 - Program Administration. Please describe the tasks or activities in "Notes."</t>
    </r>
  </si>
  <si>
    <r>
      <rPr>
        <sz val="11"/>
        <rFont val="Arial"/>
        <family val="2"/>
      </rPr>
      <t xml:space="preserve">Read more about J-PAL's cost-effectiveness methodology: </t>
    </r>
    <r>
      <rPr>
        <u val="single"/>
        <sz val="11"/>
        <color indexed="12"/>
        <rFont val="Arial"/>
        <family val="2"/>
      </rPr>
      <t>http://www.povertyactionlab.org/publication/cost-effectiveness</t>
    </r>
    <r>
      <rPr>
        <sz val="11"/>
        <rFont val="Arial"/>
        <family val="2"/>
      </rPr>
      <t>.</t>
    </r>
  </si>
  <si>
    <t>NGO workers responsible for conducting home visits.</t>
  </si>
  <si>
    <t>Lodging for NGO workers who travel to beneficiary villages to conduct home visits.</t>
  </si>
  <si>
    <t>Transport costs for NGO workers who travel to beneficiary villages to conduct home visits.</t>
  </si>
  <si>
    <t>Daily expenses for  NGO workers who travel to beneficiary villages to conduct home visits.</t>
  </si>
  <si>
    <r>
      <rPr>
        <sz val="11"/>
        <rFont val="Arial"/>
        <family val="2"/>
      </rPr>
      <t xml:space="preserve">If you have any questions about the template or suggestions for improvement, please contact </t>
    </r>
    <r>
      <rPr>
        <u val="single"/>
        <sz val="11"/>
        <color indexed="12"/>
        <rFont val="Arial"/>
        <family val="2"/>
      </rPr>
      <t>costeffectiveness@povertyactionlab.org</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</si>
</sst>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86">
    <font>
      <sz val="11"/>
      <color theme="1"/>
      <name val="Calibri"/>
      <family val="2"/>
    </font>
    <font>
      <sz val="12"/>
      <color indexed="8"/>
      <name val="Calibri"/>
      <family val="2"/>
    </font>
    <font>
      <sz val="10"/>
      <color indexed="8"/>
      <name val="Calibri"/>
      <family val="2"/>
    </font>
    <font>
      <b/>
      <sz val="10"/>
      <color indexed="8"/>
      <name val="Calibri"/>
      <family val="2"/>
    </font>
    <font>
      <sz val="11"/>
      <color indexed="8"/>
      <name val="Arial"/>
      <family val="2"/>
    </font>
    <font>
      <b/>
      <sz val="11"/>
      <color indexed="8"/>
      <name val="Arial"/>
      <family val="2"/>
    </font>
    <font>
      <b/>
      <i/>
      <sz val="11"/>
      <color indexed="8"/>
      <name val="Arial"/>
      <family val="2"/>
    </font>
    <font>
      <sz val="11"/>
      <name val="Arial"/>
      <family val="2"/>
    </font>
    <font>
      <u val="single"/>
      <sz val="11"/>
      <color indexed="12"/>
      <name val="Arial"/>
      <family val="2"/>
    </font>
    <font>
      <sz val="11"/>
      <color indexed="8"/>
      <name val="Calibri"/>
      <family val="2"/>
    </font>
    <font>
      <u val="single"/>
      <sz val="11"/>
      <color indexed="12"/>
      <name val="Calibri"/>
      <family val="2"/>
    </font>
    <font>
      <b/>
      <sz val="18"/>
      <color indexed="8"/>
      <name val="Calibri"/>
      <family val="2"/>
    </font>
    <font>
      <b/>
      <sz val="14"/>
      <color indexed="8"/>
      <name val="Calibri"/>
      <family val="2"/>
    </font>
    <font>
      <i/>
      <sz val="10"/>
      <color indexed="8"/>
      <name val="Calibri"/>
      <family val="2"/>
    </font>
    <font>
      <b/>
      <sz val="11"/>
      <color indexed="8"/>
      <name val="Calibri"/>
      <family val="2"/>
    </font>
    <font>
      <b/>
      <sz val="16"/>
      <color indexed="8"/>
      <name val="Calibri"/>
      <family val="2"/>
    </font>
    <font>
      <sz val="18"/>
      <color indexed="8"/>
      <name val="Calibri"/>
      <family val="2"/>
    </font>
    <font>
      <sz val="14"/>
      <color indexed="8"/>
      <name val="Calibri"/>
      <family val="2"/>
    </font>
    <font>
      <sz val="10"/>
      <color indexed="10"/>
      <name val="Calibri"/>
      <family val="2"/>
    </font>
    <font>
      <b/>
      <sz val="18"/>
      <color indexed="8"/>
      <name val="Arial"/>
      <family val="2"/>
    </font>
    <font>
      <sz val="10"/>
      <color indexed="8"/>
      <name val="Arial"/>
      <family val="2"/>
    </font>
    <font>
      <b/>
      <sz val="14"/>
      <color indexed="8"/>
      <name val="Arial"/>
      <family val="2"/>
    </font>
    <font>
      <i/>
      <sz val="10"/>
      <color indexed="8"/>
      <name val="Arial"/>
      <family val="2"/>
    </font>
    <font>
      <b/>
      <sz val="12"/>
      <color indexed="8"/>
      <name val="Arial"/>
      <family val="2"/>
    </font>
    <font>
      <i/>
      <sz val="11"/>
      <color indexed="8"/>
      <name val="Arial"/>
      <family val="2"/>
    </font>
    <font>
      <b/>
      <sz val="10"/>
      <color indexed="8"/>
      <name val="Arial"/>
      <family val="2"/>
    </font>
    <font>
      <b/>
      <sz val="9"/>
      <color indexed="8"/>
      <name val="Arial"/>
      <family val="2"/>
    </font>
    <font>
      <sz val="12"/>
      <color indexed="8"/>
      <name val="Arial"/>
      <family val="2"/>
    </font>
    <font>
      <b/>
      <i/>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Calibri"/>
      <family val="2"/>
    </font>
    <font>
      <b/>
      <sz val="18"/>
      <color theme="1"/>
      <name val="Calibri"/>
      <family val="2"/>
    </font>
    <font>
      <b/>
      <sz val="10"/>
      <color theme="1"/>
      <name val="Calibri"/>
      <family val="2"/>
    </font>
    <font>
      <b/>
      <sz val="14"/>
      <color theme="1"/>
      <name val="Calibri"/>
      <family val="2"/>
    </font>
    <font>
      <i/>
      <sz val="10"/>
      <color theme="1"/>
      <name val="Calibri"/>
      <family val="2"/>
    </font>
    <font>
      <b/>
      <sz val="11"/>
      <color theme="1"/>
      <name val="Calibri"/>
      <family val="2"/>
    </font>
    <font>
      <b/>
      <sz val="16"/>
      <color theme="1"/>
      <name val="Calibri"/>
      <family val="2"/>
    </font>
    <font>
      <sz val="18"/>
      <color theme="1"/>
      <name val="Calibri"/>
      <family val="2"/>
    </font>
    <font>
      <sz val="14"/>
      <color theme="1"/>
      <name val="Calibri"/>
      <family val="2"/>
    </font>
    <font>
      <sz val="10"/>
      <color rgb="FFFF0000"/>
      <name val="Calibri"/>
      <family val="2"/>
    </font>
    <font>
      <sz val="11"/>
      <color theme="1"/>
      <name val="Arial"/>
      <family val="2"/>
    </font>
    <font>
      <b/>
      <sz val="18"/>
      <color theme="1"/>
      <name val="Arial"/>
      <family val="2"/>
    </font>
    <font>
      <sz val="10"/>
      <color theme="1"/>
      <name val="Arial"/>
      <family val="2"/>
    </font>
    <font>
      <b/>
      <sz val="14"/>
      <color theme="1"/>
      <name val="Arial"/>
      <family val="2"/>
    </font>
    <font>
      <i/>
      <sz val="10"/>
      <color theme="1"/>
      <name val="Arial"/>
      <family val="2"/>
    </font>
    <font>
      <b/>
      <sz val="12"/>
      <color theme="1"/>
      <name val="Arial"/>
      <family val="2"/>
    </font>
    <font>
      <b/>
      <sz val="11"/>
      <color theme="1"/>
      <name val="Arial"/>
      <family val="2"/>
    </font>
    <font>
      <i/>
      <sz val="11"/>
      <color theme="1"/>
      <name val="Arial"/>
      <family val="2"/>
    </font>
    <font>
      <b/>
      <sz val="10"/>
      <color theme="1"/>
      <name val="Arial"/>
      <family val="2"/>
    </font>
    <font>
      <b/>
      <sz val="9"/>
      <color theme="1"/>
      <name val="Arial"/>
      <family val="2"/>
    </font>
    <font>
      <sz val="12"/>
      <color theme="1"/>
      <name val="Arial"/>
      <family val="2"/>
    </font>
    <font>
      <u val="single"/>
      <sz val="11"/>
      <color theme="10"/>
      <name val="Arial"/>
      <family val="2"/>
    </font>
    <font>
      <b/>
      <i/>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rgb="FFCCECFF"/>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medium"/>
      <top style="medium"/>
      <bottom style="mediu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color indexed="63"/>
      </left>
      <right>
        <color indexed="63"/>
      </right>
      <top style="medium"/>
      <bottom style="thin"/>
    </border>
    <border>
      <left>
        <color indexed="63"/>
      </left>
      <right>
        <color indexed="63"/>
      </right>
      <top style="thin"/>
      <bottom>
        <color indexed="63"/>
      </bottom>
    </border>
  </borders>
  <cellStyleXfs count="62">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96">
    <xf numFmtId="0" fontId="0" fillId="0" borderId="0" xfId="0" applyFont="1" applyAlignment="1">
      <alignment/>
    </xf>
    <xf numFmtId="0" fontId="0" fillId="0" borderId="10" xfId="0" applyFont="1" applyBorder="1" applyAlignment="1">
      <alignment/>
    </xf>
    <xf numFmtId="0" fontId="0" fillId="0" borderId="0" xfId="0" applyFont="1" applyAlignment="1">
      <alignment/>
    </xf>
    <xf numFmtId="0" fontId="0" fillId="5" borderId="0" xfId="0" applyFont="1" applyFill="1" applyAlignment="1">
      <alignment/>
    </xf>
    <xf numFmtId="0" fontId="0" fillId="0" borderId="10" xfId="0" applyFont="1" applyBorder="1" applyAlignment="1">
      <alignment horizontal="center"/>
    </xf>
    <xf numFmtId="0" fontId="0" fillId="0" borderId="0" xfId="0" applyFont="1" applyAlignment="1">
      <alignment horizontal="center"/>
    </xf>
    <xf numFmtId="0" fontId="0" fillId="5" borderId="10" xfId="0" applyFont="1" applyFill="1" applyBorder="1" applyAlignment="1">
      <alignment/>
    </xf>
    <xf numFmtId="0" fontId="63" fillId="30" borderId="0" xfId="0" applyFont="1" applyFill="1" applyAlignment="1">
      <alignment/>
    </xf>
    <xf numFmtId="0" fontId="64" fillId="30" borderId="0" xfId="0" applyFont="1" applyFill="1" applyAlignment="1">
      <alignment horizontal="left"/>
    </xf>
    <xf numFmtId="0" fontId="63" fillId="30" borderId="0" xfId="0" applyFont="1" applyFill="1" applyAlignment="1">
      <alignment wrapText="1"/>
    </xf>
    <xf numFmtId="0" fontId="63" fillId="30" borderId="10" xfId="0" applyFont="1" applyFill="1" applyBorder="1" applyAlignment="1">
      <alignment/>
    </xf>
    <xf numFmtId="0" fontId="64" fillId="30" borderId="10" xfId="0" applyFont="1" applyFill="1" applyBorder="1" applyAlignment="1">
      <alignment horizontal="left"/>
    </xf>
    <xf numFmtId="0" fontId="63" fillId="30" borderId="10" xfId="0" applyFont="1" applyFill="1" applyBorder="1" applyAlignment="1">
      <alignment wrapText="1"/>
    </xf>
    <xf numFmtId="0" fontId="63" fillId="0" borderId="0" xfId="0" applyFont="1" applyAlignment="1">
      <alignment/>
    </xf>
    <xf numFmtId="0" fontId="65" fillId="0" borderId="0" xfId="0" applyFont="1" applyAlignment="1">
      <alignment horizontal="center"/>
    </xf>
    <xf numFmtId="0" fontId="65" fillId="0" borderId="0" xfId="0" applyFont="1" applyAlignment="1">
      <alignment horizontal="center" wrapText="1"/>
    </xf>
    <xf numFmtId="0" fontId="65" fillId="0" borderId="0" xfId="0" applyFont="1" applyFill="1" applyAlignment="1">
      <alignment horizontal="center"/>
    </xf>
    <xf numFmtId="0" fontId="0" fillId="0" borderId="0" xfId="0" applyFont="1" applyBorder="1" applyAlignment="1">
      <alignment/>
    </xf>
    <xf numFmtId="0" fontId="63" fillId="0" borderId="0" xfId="0" applyFont="1" applyAlignment="1">
      <alignment vertical="top"/>
    </xf>
    <xf numFmtId="0" fontId="66" fillId="0" borderId="0" xfId="0" applyFont="1" applyAlignment="1">
      <alignment horizontal="center" vertical="top"/>
    </xf>
    <xf numFmtId="0" fontId="66" fillId="0" borderId="0" xfId="0" applyFont="1" applyAlignment="1">
      <alignment vertical="top"/>
    </xf>
    <xf numFmtId="0" fontId="63" fillId="0" borderId="0" xfId="0" applyFont="1" applyFill="1" applyAlignment="1">
      <alignment vertical="top"/>
    </xf>
    <xf numFmtId="0" fontId="63" fillId="0" borderId="0" xfId="0" applyFont="1" applyAlignment="1">
      <alignment vertical="top" wrapText="1"/>
    </xf>
    <xf numFmtId="0" fontId="65" fillId="0" borderId="0" xfId="0" applyFont="1" applyAlignment="1">
      <alignment horizontal="center" vertical="top"/>
    </xf>
    <xf numFmtId="0" fontId="67" fillId="0" borderId="0" xfId="0" applyFont="1" applyAlignment="1">
      <alignment vertical="top" wrapText="1"/>
    </xf>
    <xf numFmtId="0" fontId="63" fillId="0" borderId="0" xfId="0" applyFont="1" applyAlignment="1">
      <alignment horizontal="center" vertical="top"/>
    </xf>
    <xf numFmtId="0" fontId="63" fillId="0" borderId="10" xfId="0" applyFont="1" applyBorder="1" applyAlignment="1">
      <alignment vertical="top"/>
    </xf>
    <xf numFmtId="0" fontId="63" fillId="0" borderId="10" xfId="0" applyFont="1" applyBorder="1" applyAlignment="1">
      <alignment horizontal="center" vertical="top"/>
    </xf>
    <xf numFmtId="0" fontId="65" fillId="0" borderId="10" xfId="0" applyFont="1" applyBorder="1" applyAlignment="1">
      <alignment vertical="top"/>
    </xf>
    <xf numFmtId="0" fontId="63" fillId="0" borderId="10" xfId="0" applyFont="1" applyFill="1" applyBorder="1" applyAlignment="1">
      <alignment vertical="top"/>
    </xf>
    <xf numFmtId="0" fontId="63" fillId="0" borderId="10" xfId="0" applyFont="1" applyBorder="1" applyAlignment="1">
      <alignment vertical="top" wrapText="1"/>
    </xf>
    <xf numFmtId="0" fontId="65" fillId="0" borderId="10" xfId="0" applyFont="1" applyBorder="1" applyAlignment="1">
      <alignment horizontal="center" vertical="top"/>
    </xf>
    <xf numFmtId="0" fontId="63" fillId="0" borderId="0" xfId="0" applyFont="1" applyAlignment="1">
      <alignment horizontal="left" vertical="top"/>
    </xf>
    <xf numFmtId="0" fontId="63" fillId="0" borderId="0" xfId="0" applyFont="1" applyAlignment="1">
      <alignment horizontal="left" vertical="top" wrapText="1" indent="2"/>
    </xf>
    <xf numFmtId="0" fontId="63" fillId="0" borderId="0" xfId="0" applyFont="1" applyAlignment="1">
      <alignment horizontal="left" vertical="top" indent="2"/>
    </xf>
    <xf numFmtId="0" fontId="63" fillId="0" borderId="10" xfId="0" applyFont="1" applyBorder="1" applyAlignment="1">
      <alignment horizontal="left" vertical="top"/>
    </xf>
    <xf numFmtId="0" fontId="63" fillId="0" borderId="0" xfId="0" applyFont="1" applyFill="1" applyAlignment="1">
      <alignment/>
    </xf>
    <xf numFmtId="0" fontId="63" fillId="0" borderId="0" xfId="0" applyFont="1" applyAlignment="1">
      <alignment wrapText="1"/>
    </xf>
    <xf numFmtId="0" fontId="0" fillId="30" borderId="0" xfId="0" applyFont="1" applyFill="1" applyBorder="1" applyAlignment="1">
      <alignment/>
    </xf>
    <xf numFmtId="0" fontId="0" fillId="30" borderId="10" xfId="0" applyFont="1" applyFill="1" applyBorder="1" applyAlignment="1">
      <alignment/>
    </xf>
    <xf numFmtId="0" fontId="0" fillId="0" borderId="0" xfId="0" applyFont="1" applyBorder="1" applyAlignment="1">
      <alignment/>
    </xf>
    <xf numFmtId="0" fontId="0" fillId="0" borderId="10" xfId="0" applyFont="1" applyBorder="1" applyAlignment="1">
      <alignment/>
    </xf>
    <xf numFmtId="0" fontId="68" fillId="0" borderId="10" xfId="0" applyFont="1" applyBorder="1" applyAlignment="1">
      <alignment horizontal="center"/>
    </xf>
    <xf numFmtId="0" fontId="0" fillId="0" borderId="0" xfId="0" applyFont="1" applyAlignment="1">
      <alignment/>
    </xf>
    <xf numFmtId="0" fontId="68" fillId="0" borderId="0" xfId="0" applyFont="1" applyAlignment="1">
      <alignment horizontal="center"/>
    </xf>
    <xf numFmtId="0" fontId="0" fillId="0" borderId="0" xfId="0" applyFont="1" applyAlignment="1">
      <alignment vertical="top"/>
    </xf>
    <xf numFmtId="0" fontId="0" fillId="0" borderId="0" xfId="0" applyFont="1" applyBorder="1" applyAlignment="1">
      <alignment vertical="top"/>
    </xf>
    <xf numFmtId="0" fontId="0" fillId="0" borderId="10" xfId="0" applyFont="1" applyBorder="1" applyAlignment="1">
      <alignment vertical="top"/>
    </xf>
    <xf numFmtId="0" fontId="63" fillId="0" borderId="0" xfId="0" applyFont="1" applyAlignment="1">
      <alignment/>
    </xf>
    <xf numFmtId="0" fontId="65" fillId="0" borderId="0" xfId="0" applyFont="1" applyFill="1" applyAlignment="1">
      <alignment horizontal="center" wrapText="1"/>
    </xf>
    <xf numFmtId="0" fontId="0" fillId="0" borderId="0" xfId="0" applyFont="1" applyBorder="1" applyAlignment="1">
      <alignment/>
    </xf>
    <xf numFmtId="0" fontId="0" fillId="0" borderId="10" xfId="0" applyFont="1" applyBorder="1" applyAlignment="1">
      <alignment vertical="top" wrapText="1"/>
    </xf>
    <xf numFmtId="0" fontId="0" fillId="0" borderId="10" xfId="0" applyFont="1" applyBorder="1" applyAlignment="1">
      <alignment horizontal="center" vertical="top"/>
    </xf>
    <xf numFmtId="0" fontId="0" fillId="0" borderId="0" xfId="0" applyFont="1" applyAlignment="1">
      <alignment vertical="top" wrapText="1"/>
    </xf>
    <xf numFmtId="0" fontId="0" fillId="0" borderId="0" xfId="0" applyFont="1" applyAlignment="1">
      <alignment horizontal="center" vertical="top"/>
    </xf>
    <xf numFmtId="0" fontId="66" fillId="0" borderId="0" xfId="0" applyFont="1" applyAlignment="1">
      <alignment wrapText="1"/>
    </xf>
    <xf numFmtId="0" fontId="63" fillId="0" borderId="0" xfId="0" applyFont="1" applyFill="1" applyAlignment="1">
      <alignment vertical="top" wrapText="1"/>
    </xf>
    <xf numFmtId="0" fontId="63" fillId="0" borderId="0" xfId="0" applyFont="1" applyAlignment="1" quotePrefix="1">
      <alignment vertical="top" wrapText="1"/>
    </xf>
    <xf numFmtId="0" fontId="67" fillId="0" borderId="0" xfId="0" applyFont="1" applyAlignment="1">
      <alignment wrapText="1"/>
    </xf>
    <xf numFmtId="0" fontId="63" fillId="0" borderId="10" xfId="0" applyFont="1" applyFill="1" applyBorder="1" applyAlignment="1">
      <alignment vertical="top" wrapText="1"/>
    </xf>
    <xf numFmtId="0" fontId="66" fillId="0" borderId="0" xfId="0" applyFont="1" applyAlignment="1">
      <alignment vertical="top" wrapText="1"/>
    </xf>
    <xf numFmtId="0" fontId="63" fillId="0" borderId="0" xfId="0" applyFont="1" applyAlignment="1">
      <alignment horizontal="left" vertical="top" wrapText="1"/>
    </xf>
    <xf numFmtId="0" fontId="63" fillId="0" borderId="0" xfId="0" applyFont="1" applyAlignment="1">
      <alignment wrapText="1"/>
    </xf>
    <xf numFmtId="0" fontId="65" fillId="0" borderId="0" xfId="0" applyFont="1" applyAlignment="1">
      <alignment horizontal="center" wrapText="1"/>
    </xf>
    <xf numFmtId="0" fontId="65" fillId="0" borderId="0" xfId="0" applyFont="1" applyFill="1" applyAlignment="1">
      <alignment horizontal="center" wrapText="1"/>
    </xf>
    <xf numFmtId="0" fontId="63" fillId="0" borderId="0" xfId="0" applyFont="1" applyBorder="1" applyAlignment="1">
      <alignment wrapText="1"/>
    </xf>
    <xf numFmtId="0" fontId="63" fillId="0" borderId="10" xfId="0" applyFont="1" applyBorder="1" applyAlignment="1">
      <alignment/>
    </xf>
    <xf numFmtId="0" fontId="63" fillId="0" borderId="10" xfId="0" applyFont="1" applyBorder="1" applyAlignment="1">
      <alignment horizontal="center"/>
    </xf>
    <xf numFmtId="0" fontId="63" fillId="0" borderId="0" xfId="0" applyFont="1" applyBorder="1" applyAlignment="1">
      <alignment/>
    </xf>
    <xf numFmtId="0" fontId="63" fillId="0" borderId="0" xfId="0" applyFont="1" applyAlignment="1">
      <alignment/>
    </xf>
    <xf numFmtId="0" fontId="63" fillId="0" borderId="0" xfId="0" applyFont="1" applyAlignment="1">
      <alignment horizontal="center"/>
    </xf>
    <xf numFmtId="0" fontId="66" fillId="0" borderId="0" xfId="0" applyFont="1" applyAlignment="1">
      <alignment horizontal="center" vertical="top"/>
    </xf>
    <xf numFmtId="0" fontId="66" fillId="0" borderId="0" xfId="0" applyFont="1" applyAlignment="1">
      <alignment vertical="top"/>
    </xf>
    <xf numFmtId="0" fontId="67" fillId="0" borderId="0" xfId="0" applyFont="1" applyAlignment="1">
      <alignment vertical="top" wrapText="1"/>
    </xf>
    <xf numFmtId="0" fontId="63" fillId="0" borderId="0" xfId="0" applyFont="1" applyFill="1" applyAlignment="1">
      <alignment vertical="top"/>
    </xf>
    <xf numFmtId="0" fontId="63" fillId="0" borderId="0" xfId="0" applyFont="1" applyAlignment="1">
      <alignment vertical="top" wrapText="1"/>
    </xf>
    <xf numFmtId="0" fontId="63" fillId="0" borderId="10" xfId="0" applyFont="1" applyBorder="1" applyAlignment="1">
      <alignment vertical="top"/>
    </xf>
    <xf numFmtId="0" fontId="63" fillId="0" borderId="10" xfId="0" applyFont="1" applyBorder="1" applyAlignment="1">
      <alignment horizontal="center" vertical="top"/>
    </xf>
    <xf numFmtId="0" fontId="63" fillId="0" borderId="10" xfId="0" applyFont="1" applyFill="1" applyBorder="1" applyAlignment="1">
      <alignment vertical="top"/>
    </xf>
    <xf numFmtId="0" fontId="63" fillId="0" borderId="0" xfId="0" applyFont="1" applyAlignment="1">
      <alignment horizontal="left" vertical="top"/>
    </xf>
    <xf numFmtId="0" fontId="63" fillId="0" borderId="0" xfId="0" applyFont="1" applyAlignment="1">
      <alignment horizontal="left" vertical="top" wrapText="1" indent="2"/>
    </xf>
    <xf numFmtId="0" fontId="63" fillId="0" borderId="0" xfId="0" applyFont="1" applyAlignment="1">
      <alignment horizontal="left" vertical="top" indent="2"/>
    </xf>
    <xf numFmtId="0" fontId="65" fillId="0" borderId="0" xfId="0" applyFont="1" applyAlignment="1">
      <alignment horizontal="center"/>
    </xf>
    <xf numFmtId="0" fontId="65" fillId="0" borderId="0" xfId="0" applyFont="1" applyFill="1" applyAlignment="1">
      <alignment horizontal="center"/>
    </xf>
    <xf numFmtId="0" fontId="65" fillId="0" borderId="0" xfId="0" applyFont="1" applyAlignment="1">
      <alignment/>
    </xf>
    <xf numFmtId="0" fontId="63" fillId="0" borderId="0" xfId="0" applyFont="1" applyFill="1" applyAlignment="1">
      <alignment/>
    </xf>
    <xf numFmtId="0" fontId="0" fillId="6" borderId="0" xfId="0" applyFont="1" applyFill="1" applyAlignment="1">
      <alignment/>
    </xf>
    <xf numFmtId="0" fontId="0" fillId="6" borderId="0" xfId="0" applyFont="1" applyFill="1" applyBorder="1" applyAlignment="1">
      <alignment/>
    </xf>
    <xf numFmtId="0" fontId="0" fillId="6" borderId="10" xfId="0" applyFont="1" applyFill="1" applyBorder="1" applyAlignment="1">
      <alignment/>
    </xf>
    <xf numFmtId="0" fontId="0" fillId="33" borderId="0" xfId="0" applyFont="1" applyFill="1" applyAlignment="1">
      <alignment/>
    </xf>
    <xf numFmtId="0" fontId="69" fillId="33" borderId="0" xfId="0" applyFont="1" applyFill="1" applyAlignment="1">
      <alignment/>
    </xf>
    <xf numFmtId="0" fontId="0" fillId="33" borderId="0" xfId="0" applyFont="1" applyFill="1" applyBorder="1" applyAlignment="1">
      <alignment/>
    </xf>
    <xf numFmtId="0" fontId="0" fillId="33" borderId="10" xfId="0" applyFont="1" applyFill="1" applyBorder="1" applyAlignment="1">
      <alignment/>
    </xf>
    <xf numFmtId="0" fontId="0" fillId="5" borderId="0" xfId="0" applyFont="1" applyFill="1" applyBorder="1" applyAlignment="1">
      <alignment/>
    </xf>
    <xf numFmtId="0" fontId="70" fillId="5" borderId="0" xfId="0" applyFont="1" applyFill="1" applyAlignment="1">
      <alignment/>
    </xf>
    <xf numFmtId="0" fontId="71" fillId="0" borderId="0" xfId="0" applyFont="1" applyAlignment="1">
      <alignment horizontal="center"/>
    </xf>
    <xf numFmtId="0" fontId="66" fillId="0" borderId="0" xfId="0" applyFont="1" applyAlignment="1">
      <alignment/>
    </xf>
    <xf numFmtId="0" fontId="67" fillId="0" borderId="0" xfId="0" applyFont="1" applyAlignment="1">
      <alignment wrapText="1"/>
    </xf>
    <xf numFmtId="0" fontId="67" fillId="0" borderId="10" xfId="0" applyFont="1" applyBorder="1" applyAlignment="1">
      <alignment wrapText="1"/>
    </xf>
    <xf numFmtId="0" fontId="63" fillId="0" borderId="10" xfId="0" applyFont="1" applyFill="1" applyBorder="1" applyAlignment="1">
      <alignment/>
    </xf>
    <xf numFmtId="0" fontId="63" fillId="0" borderId="10" xfId="0" applyFont="1" applyBorder="1" applyAlignment="1">
      <alignment wrapText="1"/>
    </xf>
    <xf numFmtId="0" fontId="65" fillId="0" borderId="10" xfId="0" applyFont="1" applyBorder="1" applyAlignment="1">
      <alignment/>
    </xf>
    <xf numFmtId="0" fontId="66" fillId="0" borderId="0" xfId="0" applyFont="1" applyAlignment="1">
      <alignment horizontal="center"/>
    </xf>
    <xf numFmtId="0" fontId="0" fillId="3" borderId="0" xfId="0" applyFont="1" applyFill="1" applyAlignment="1">
      <alignment/>
    </xf>
    <xf numFmtId="0" fontId="0" fillId="3" borderId="0" xfId="0" applyFont="1" applyFill="1" applyBorder="1" applyAlignment="1">
      <alignment/>
    </xf>
    <xf numFmtId="0" fontId="0" fillId="3" borderId="10" xfId="0" applyFont="1" applyFill="1" applyBorder="1" applyAlignment="1">
      <alignment/>
    </xf>
    <xf numFmtId="0" fontId="65" fillId="3" borderId="0" xfId="0" applyFont="1" applyFill="1" applyAlignment="1">
      <alignment/>
    </xf>
    <xf numFmtId="0" fontId="0" fillId="7" borderId="0" xfId="0" applyFont="1" applyFill="1" applyAlignment="1">
      <alignment/>
    </xf>
    <xf numFmtId="0" fontId="0" fillId="7" borderId="0" xfId="0" applyFont="1" applyFill="1" applyBorder="1" applyAlignment="1">
      <alignment/>
    </xf>
    <xf numFmtId="0" fontId="0" fillId="7" borderId="10" xfId="0" applyFont="1" applyFill="1" applyBorder="1" applyAlignment="1">
      <alignment/>
    </xf>
    <xf numFmtId="0" fontId="72" fillId="0" borderId="0" xfId="0" applyFont="1" applyAlignment="1">
      <alignment vertical="top" wrapText="1"/>
    </xf>
    <xf numFmtId="164" fontId="63" fillId="0" borderId="10" xfId="0" applyNumberFormat="1" applyFont="1" applyBorder="1" applyAlignment="1">
      <alignment vertical="top"/>
    </xf>
    <xf numFmtId="164" fontId="63" fillId="0" borderId="0" xfId="0" applyNumberFormat="1" applyFont="1" applyAlignment="1">
      <alignment vertical="top"/>
    </xf>
    <xf numFmtId="164" fontId="63" fillId="0" borderId="10" xfId="0" applyNumberFormat="1" applyFont="1" applyBorder="1" applyAlignment="1">
      <alignment vertical="top"/>
    </xf>
    <xf numFmtId="164" fontId="0" fillId="0" borderId="10" xfId="0" applyNumberFormat="1" applyFont="1" applyBorder="1" applyAlignment="1">
      <alignment vertical="top"/>
    </xf>
    <xf numFmtId="164" fontId="0" fillId="0" borderId="0" xfId="0" applyNumberFormat="1" applyFont="1" applyAlignment="1">
      <alignment vertical="top"/>
    </xf>
    <xf numFmtId="0" fontId="0" fillId="0" borderId="0" xfId="0" applyFont="1" applyAlignment="1">
      <alignment horizontal="center" vertical="center"/>
    </xf>
    <xf numFmtId="0" fontId="63" fillId="34" borderId="0" xfId="0" applyFont="1" applyFill="1" applyAlignment="1">
      <alignment/>
    </xf>
    <xf numFmtId="0" fontId="63" fillId="34" borderId="0" xfId="0" applyFont="1" applyFill="1" applyAlignment="1">
      <alignment/>
    </xf>
    <xf numFmtId="0" fontId="63" fillId="34" borderId="0" xfId="0" applyFont="1" applyFill="1" applyBorder="1" applyAlignment="1">
      <alignment/>
    </xf>
    <xf numFmtId="0" fontId="63" fillId="34" borderId="0" xfId="0" applyFont="1" applyFill="1" applyAlignment="1">
      <alignment horizontal="center"/>
    </xf>
    <xf numFmtId="0" fontId="63" fillId="34" borderId="10" xfId="0" applyFont="1" applyFill="1" applyBorder="1" applyAlignment="1">
      <alignment/>
    </xf>
    <xf numFmtId="0" fontId="63" fillId="34" borderId="10" xfId="0" applyFont="1" applyFill="1" applyBorder="1" applyAlignment="1">
      <alignment horizontal="center"/>
    </xf>
    <xf numFmtId="0" fontId="70" fillId="16" borderId="0" xfId="0" applyFont="1" applyFill="1" applyAlignment="1">
      <alignment vertical="top"/>
    </xf>
    <xf numFmtId="0" fontId="70" fillId="16" borderId="0" xfId="0" applyFont="1" applyFill="1" applyAlignment="1">
      <alignment vertical="top" wrapText="1"/>
    </xf>
    <xf numFmtId="0" fontId="70" fillId="16" borderId="0" xfId="0" applyFont="1" applyFill="1" applyAlignment="1">
      <alignment horizontal="center" vertical="top"/>
    </xf>
    <xf numFmtId="0" fontId="70" fillId="16" borderId="0" xfId="0" applyFont="1" applyFill="1" applyBorder="1" applyAlignment="1">
      <alignment vertical="top"/>
    </xf>
    <xf numFmtId="0" fontId="0" fillId="16" borderId="0" xfId="0" applyFont="1" applyFill="1" applyAlignment="1">
      <alignment vertical="top"/>
    </xf>
    <xf numFmtId="0" fontId="63" fillId="16" borderId="0" xfId="0" applyFont="1" applyFill="1" applyAlignment="1" quotePrefix="1">
      <alignment vertical="top"/>
    </xf>
    <xf numFmtId="0" fontId="0" fillId="16" borderId="0" xfId="0" applyFont="1" applyFill="1" applyAlignment="1">
      <alignment horizontal="center" vertical="top"/>
    </xf>
    <xf numFmtId="0" fontId="0" fillId="16" borderId="0" xfId="0" applyFont="1" applyFill="1" applyAlignment="1">
      <alignment vertical="top" wrapText="1"/>
    </xf>
    <xf numFmtId="0" fontId="0" fillId="16" borderId="0" xfId="0" applyFont="1" applyFill="1" applyBorder="1" applyAlignment="1">
      <alignment vertical="top"/>
    </xf>
    <xf numFmtId="0" fontId="0" fillId="16" borderId="10" xfId="0" applyFont="1" applyFill="1" applyBorder="1" applyAlignment="1">
      <alignment vertical="top"/>
    </xf>
    <xf numFmtId="0" fontId="0" fillId="16" borderId="10" xfId="0" applyFont="1" applyFill="1" applyBorder="1" applyAlignment="1">
      <alignment vertical="top" wrapText="1"/>
    </xf>
    <xf numFmtId="0" fontId="0" fillId="16" borderId="10" xfId="0" applyFont="1" applyFill="1" applyBorder="1" applyAlignment="1">
      <alignment horizontal="center" vertical="top"/>
    </xf>
    <xf numFmtId="0" fontId="0" fillId="0" borderId="0" xfId="0" applyFont="1" applyFill="1" applyBorder="1" applyAlignment="1">
      <alignment/>
    </xf>
    <xf numFmtId="0" fontId="63" fillId="0" borderId="0" xfId="0" applyFont="1" applyFill="1" applyBorder="1" applyAlignment="1">
      <alignment/>
    </xf>
    <xf numFmtId="0" fontId="0" fillId="35" borderId="0" xfId="0" applyFont="1" applyFill="1" applyBorder="1" applyAlignment="1">
      <alignment/>
    </xf>
    <xf numFmtId="0" fontId="63" fillId="0" borderId="0" xfId="0" applyFont="1" applyFill="1" applyAlignment="1">
      <alignment wrapText="1"/>
    </xf>
    <xf numFmtId="0" fontId="63" fillId="0" borderId="0" xfId="0" applyFont="1" applyFill="1" applyAlignment="1">
      <alignment horizontal="center" vertical="center"/>
    </xf>
    <xf numFmtId="0" fontId="63" fillId="0" borderId="0" xfId="0" applyFont="1" applyFill="1" applyAlignment="1">
      <alignment horizontal="center"/>
    </xf>
    <xf numFmtId="0" fontId="0" fillId="0" borderId="10" xfId="0" applyFont="1" applyBorder="1" applyAlignment="1">
      <alignment wrapText="1"/>
    </xf>
    <xf numFmtId="0" fontId="0" fillId="0" borderId="0" xfId="0" applyFont="1" applyAlignment="1">
      <alignment wrapText="1"/>
    </xf>
    <xf numFmtId="0" fontId="63" fillId="0" borderId="10" xfId="0" applyFont="1" applyFill="1" applyBorder="1" applyAlignment="1">
      <alignment horizontal="center"/>
    </xf>
    <xf numFmtId="0" fontId="63" fillId="0" borderId="0" xfId="0" applyFont="1" applyBorder="1" applyAlignment="1">
      <alignment horizontal="center"/>
    </xf>
    <xf numFmtId="0" fontId="65" fillId="0" borderId="0" xfId="0" applyFont="1" applyBorder="1" applyAlignment="1">
      <alignment/>
    </xf>
    <xf numFmtId="0" fontId="63" fillId="35" borderId="0" xfId="0" applyFont="1" applyFill="1" applyAlignment="1">
      <alignment horizontal="right" vertical="top" wrapText="1"/>
    </xf>
    <xf numFmtId="0" fontId="63" fillId="35" borderId="0" xfId="0" applyFont="1" applyFill="1" applyAlignment="1">
      <alignment vertical="top" wrapText="1"/>
    </xf>
    <xf numFmtId="0" fontId="63" fillId="35" borderId="0" xfId="0" applyFont="1" applyFill="1" applyAlignment="1">
      <alignment vertical="top"/>
    </xf>
    <xf numFmtId="0" fontId="63" fillId="35" borderId="0" xfId="0" applyFont="1" applyFill="1" applyAlignment="1">
      <alignment horizontal="center" vertical="top"/>
    </xf>
    <xf numFmtId="164" fontId="63" fillId="35" borderId="11" xfId="0" applyNumberFormat="1" applyFont="1" applyFill="1" applyBorder="1" applyAlignment="1">
      <alignment vertical="top"/>
    </xf>
    <xf numFmtId="0" fontId="65" fillId="35" borderId="0" xfId="0" applyFont="1" applyFill="1" applyAlignment="1">
      <alignment horizontal="right" vertical="top" wrapText="1"/>
    </xf>
    <xf numFmtId="0" fontId="0" fillId="35" borderId="0" xfId="0" applyFont="1" applyFill="1" applyAlignment="1">
      <alignment horizontal="center" vertical="top"/>
    </xf>
    <xf numFmtId="0" fontId="0" fillId="35" borderId="0" xfId="0" applyFont="1" applyFill="1" applyAlignment="1">
      <alignment vertical="top"/>
    </xf>
    <xf numFmtId="164" fontId="0" fillId="35" borderId="11" xfId="0" applyNumberFormat="1" applyFont="1" applyFill="1" applyBorder="1" applyAlignment="1">
      <alignment vertical="top"/>
    </xf>
    <xf numFmtId="0" fontId="63" fillId="35" borderId="0" xfId="0" applyFont="1" applyFill="1" applyAlignment="1">
      <alignment/>
    </xf>
    <xf numFmtId="0" fontId="0" fillId="35" borderId="0" xfId="0" applyFont="1" applyFill="1" applyAlignment="1">
      <alignment vertical="top" wrapText="1"/>
    </xf>
    <xf numFmtId="0" fontId="63" fillId="35" borderId="0" xfId="0" applyFont="1" applyFill="1" applyAlignment="1">
      <alignment vertical="top" wrapText="1"/>
    </xf>
    <xf numFmtId="0" fontId="63" fillId="35" borderId="0" xfId="0" applyFont="1" applyFill="1" applyAlignment="1">
      <alignment horizontal="center"/>
    </xf>
    <xf numFmtId="0" fontId="63" fillId="35" borderId="0" xfId="0" applyFont="1" applyFill="1" applyAlignment="1">
      <alignment wrapText="1"/>
    </xf>
    <xf numFmtId="0" fontId="66" fillId="0" borderId="0" xfId="0" applyFont="1" applyFill="1" applyAlignment="1">
      <alignment horizontal="center" vertical="top"/>
    </xf>
    <xf numFmtId="0" fontId="0" fillId="35" borderId="0" xfId="0" applyFont="1" applyFill="1" applyAlignment="1">
      <alignment/>
    </xf>
    <xf numFmtId="0" fontId="0" fillId="35" borderId="0" xfId="0" applyFont="1" applyFill="1" applyAlignment="1">
      <alignment horizontal="center"/>
    </xf>
    <xf numFmtId="0" fontId="72" fillId="35" borderId="0" xfId="0" applyFont="1" applyFill="1" applyAlignment="1">
      <alignment vertical="top" wrapText="1"/>
    </xf>
    <xf numFmtId="0" fontId="66" fillId="35" borderId="0" xfId="0" applyFont="1" applyFill="1" applyAlignment="1">
      <alignment horizontal="center" vertical="top"/>
    </xf>
    <xf numFmtId="0" fontId="63" fillId="35" borderId="0" xfId="0" applyFont="1" applyFill="1" applyAlignment="1">
      <alignment/>
    </xf>
    <xf numFmtId="0" fontId="65" fillId="35" borderId="0" xfId="0" applyFont="1" applyFill="1" applyAlignment="1">
      <alignment horizontal="center"/>
    </xf>
    <xf numFmtId="0" fontId="63" fillId="35" borderId="0" xfId="0" applyFont="1" applyFill="1" applyAlignment="1">
      <alignment wrapText="1"/>
    </xf>
    <xf numFmtId="0" fontId="0" fillId="0" borderId="0" xfId="0" applyFont="1" applyBorder="1" applyAlignment="1">
      <alignment vertical="top" wrapText="1"/>
    </xf>
    <xf numFmtId="0" fontId="0" fillId="0" borderId="0" xfId="0" applyFont="1" applyBorder="1" applyAlignment="1">
      <alignment horizontal="center" vertical="top"/>
    </xf>
    <xf numFmtId="164" fontId="0" fillId="0" borderId="0" xfId="0" applyNumberFormat="1" applyFont="1" applyBorder="1" applyAlignment="1">
      <alignment vertical="top"/>
    </xf>
    <xf numFmtId="0" fontId="63" fillId="0" borderId="0" xfId="0" applyFont="1" applyFill="1" applyAlignment="1">
      <alignment horizontal="right" vertical="top" wrapText="1"/>
    </xf>
    <xf numFmtId="0" fontId="63" fillId="0" borderId="0" xfId="0" applyFont="1" applyFill="1" applyAlignment="1">
      <alignment horizontal="center" vertical="top"/>
    </xf>
    <xf numFmtId="164" fontId="63" fillId="0" borderId="0" xfId="0" applyNumberFormat="1" applyFont="1" applyFill="1" applyBorder="1" applyAlignment="1">
      <alignment vertical="top"/>
    </xf>
    <xf numFmtId="0" fontId="0" fillId="0" borderId="0" xfId="0" applyFont="1" applyFill="1" applyBorder="1" applyAlignment="1">
      <alignment vertical="top"/>
    </xf>
    <xf numFmtId="0" fontId="63" fillId="0" borderId="10" xfId="0" applyFont="1" applyFill="1" applyBorder="1" applyAlignment="1">
      <alignment horizontal="right" vertical="top" wrapText="1"/>
    </xf>
    <xf numFmtId="0" fontId="63" fillId="0" borderId="10" xfId="0" applyFont="1" applyFill="1" applyBorder="1" applyAlignment="1">
      <alignment horizontal="center" vertical="top"/>
    </xf>
    <xf numFmtId="164" fontId="63" fillId="0" borderId="10" xfId="0" applyNumberFormat="1" applyFont="1" applyFill="1" applyBorder="1" applyAlignment="1">
      <alignment vertical="top"/>
    </xf>
    <xf numFmtId="0" fontId="63" fillId="0" borderId="0" xfId="0" applyFont="1" applyBorder="1" applyAlignment="1">
      <alignment vertical="top"/>
    </xf>
    <xf numFmtId="0" fontId="65" fillId="0" borderId="0" xfId="0" applyFont="1" applyBorder="1" applyAlignment="1">
      <alignment horizontal="center" vertical="top"/>
    </xf>
    <xf numFmtId="0" fontId="63" fillId="0" borderId="0" xfId="0" applyFont="1" applyBorder="1" applyAlignment="1">
      <alignment vertical="top" wrapText="1"/>
    </xf>
    <xf numFmtId="0" fontId="63" fillId="0" borderId="0" xfId="0" applyFont="1" applyFill="1" applyBorder="1" applyAlignment="1">
      <alignment vertical="top"/>
    </xf>
    <xf numFmtId="0" fontId="0" fillId="0" borderId="0" xfId="0" applyFont="1" applyFill="1" applyBorder="1" applyAlignment="1">
      <alignment/>
    </xf>
    <xf numFmtId="0" fontId="63" fillId="0" borderId="0" xfId="0" applyFont="1" applyFill="1" applyBorder="1" applyAlignment="1">
      <alignment vertical="top"/>
    </xf>
    <xf numFmtId="0" fontId="66" fillId="0" borderId="0" xfId="0" applyFont="1" applyAlignment="1">
      <alignment horizontal="right" vertical="center"/>
    </xf>
    <xf numFmtId="0" fontId="63" fillId="0" borderId="0" xfId="0" applyFont="1" applyBorder="1" applyAlignment="1">
      <alignment horizontal="center" vertical="top"/>
    </xf>
    <xf numFmtId="0" fontId="63" fillId="0" borderId="0" xfId="0" applyFont="1" applyFill="1" applyAlignment="1">
      <alignment horizontal="center" wrapText="1"/>
    </xf>
    <xf numFmtId="0" fontId="63" fillId="0" borderId="0" xfId="0" applyFont="1" applyFill="1" applyBorder="1" applyAlignment="1">
      <alignment wrapText="1"/>
    </xf>
    <xf numFmtId="0" fontId="66" fillId="0" borderId="0" xfId="0" applyFont="1" applyFill="1" applyAlignment="1">
      <alignment vertical="top"/>
    </xf>
    <xf numFmtId="164" fontId="63" fillId="0" borderId="0" xfId="0" applyNumberFormat="1" applyFont="1" applyFill="1" applyAlignment="1">
      <alignment vertical="top"/>
    </xf>
    <xf numFmtId="0" fontId="65" fillId="0" borderId="0" xfId="0" applyFont="1" applyFill="1" applyAlignment="1">
      <alignment horizontal="center" vertical="top"/>
    </xf>
    <xf numFmtId="0" fontId="67" fillId="0" borderId="0" xfId="0" applyFont="1" applyFill="1" applyAlignment="1">
      <alignment vertical="top" wrapText="1"/>
    </xf>
    <xf numFmtId="0" fontId="63" fillId="0" borderId="0" xfId="0" applyFont="1" applyFill="1" applyAlignment="1">
      <alignment vertical="top" wrapText="1"/>
    </xf>
    <xf numFmtId="0" fontId="63" fillId="0" borderId="0" xfId="0" applyFont="1" applyFill="1" applyAlignment="1">
      <alignment horizontal="center" vertical="top"/>
    </xf>
    <xf numFmtId="0" fontId="63" fillId="0" borderId="10" xfId="0" applyFont="1" applyFill="1" applyBorder="1" applyAlignment="1">
      <alignment horizontal="center" vertical="top"/>
    </xf>
    <xf numFmtId="0" fontId="65" fillId="0" borderId="10" xfId="0" applyFont="1" applyFill="1" applyBorder="1" applyAlignment="1">
      <alignment vertical="top"/>
    </xf>
    <xf numFmtId="164" fontId="63" fillId="0" borderId="10" xfId="0" applyNumberFormat="1" applyFont="1" applyFill="1" applyBorder="1" applyAlignment="1">
      <alignment vertical="top"/>
    </xf>
    <xf numFmtId="0" fontId="63" fillId="0" borderId="10" xfId="0" applyFont="1" applyFill="1" applyBorder="1" applyAlignment="1">
      <alignment vertical="top" wrapText="1"/>
    </xf>
    <xf numFmtId="0" fontId="65" fillId="0" borderId="10" xfId="0" applyFont="1" applyFill="1" applyBorder="1" applyAlignment="1">
      <alignment horizontal="center" vertical="top"/>
    </xf>
    <xf numFmtId="0" fontId="63" fillId="0" borderId="0" xfId="0" applyFont="1" applyFill="1" applyAlignment="1">
      <alignment horizontal="left" vertical="top"/>
    </xf>
    <xf numFmtId="0" fontId="63" fillId="0" borderId="0" xfId="0" applyFont="1" applyFill="1" applyAlignment="1">
      <alignment horizontal="left" vertical="top" wrapText="1" indent="2"/>
    </xf>
    <xf numFmtId="0" fontId="63" fillId="0" borderId="0" xfId="0" applyFont="1" applyFill="1" applyAlignment="1">
      <alignment horizontal="left" vertical="top" indent="2"/>
    </xf>
    <xf numFmtId="0" fontId="63" fillId="0" borderId="10" xfId="0" applyFont="1" applyFill="1" applyBorder="1" applyAlignment="1">
      <alignment horizontal="left" vertical="top"/>
    </xf>
    <xf numFmtId="0" fontId="65" fillId="0" borderId="0" xfId="0" applyFont="1" applyFill="1" applyAlignment="1">
      <alignment horizontal="left" vertical="top"/>
    </xf>
    <xf numFmtId="0" fontId="63" fillId="0" borderId="10" xfId="0" applyFont="1" applyFill="1" applyBorder="1" applyAlignment="1">
      <alignment wrapText="1"/>
    </xf>
    <xf numFmtId="0" fontId="66" fillId="0" borderId="0" xfId="0" applyFont="1" applyFill="1" applyAlignment="1">
      <alignment horizontal="center" vertical="top"/>
    </xf>
    <xf numFmtId="0" fontId="66" fillId="0" borderId="0" xfId="0" applyFont="1" applyFill="1" applyAlignment="1">
      <alignment vertical="top" wrapText="1"/>
    </xf>
    <xf numFmtId="0" fontId="0" fillId="0" borderId="0" xfId="0" applyFont="1" applyFill="1" applyBorder="1" applyAlignment="1">
      <alignment horizontal="center" vertical="top"/>
    </xf>
    <xf numFmtId="164" fontId="0" fillId="0" borderId="0" xfId="0" applyNumberFormat="1" applyFont="1" applyFill="1" applyBorder="1" applyAlignment="1">
      <alignment vertical="top"/>
    </xf>
    <xf numFmtId="0" fontId="0" fillId="0" borderId="0" xfId="0" applyFont="1" applyFill="1" applyBorder="1" applyAlignment="1">
      <alignment vertical="top" wrapText="1"/>
    </xf>
    <xf numFmtId="0" fontId="63" fillId="0" borderId="0" xfId="0" applyFont="1" applyFill="1" applyBorder="1" applyAlignment="1">
      <alignment horizontal="center" vertical="top"/>
    </xf>
    <xf numFmtId="164" fontId="63" fillId="0" borderId="0" xfId="0" applyNumberFormat="1" applyFont="1" applyFill="1" applyAlignment="1">
      <alignment/>
    </xf>
    <xf numFmtId="0" fontId="63" fillId="35" borderId="0" xfId="0" applyFont="1" applyFill="1" applyAlignment="1">
      <alignment vertical="top"/>
    </xf>
    <xf numFmtId="0" fontId="63" fillId="35" borderId="0" xfId="0" applyFont="1" applyFill="1" applyAlignment="1">
      <alignment horizontal="center" vertical="top"/>
    </xf>
    <xf numFmtId="0" fontId="66" fillId="35" borderId="0" xfId="0" applyFont="1" applyFill="1" applyAlignment="1">
      <alignment horizontal="center" vertical="top"/>
    </xf>
    <xf numFmtId="0" fontId="73" fillId="32" borderId="0" xfId="0" applyFont="1" applyFill="1" applyAlignment="1">
      <alignment/>
    </xf>
    <xf numFmtId="0" fontId="74" fillId="32" borderId="0" xfId="0" applyFont="1" applyFill="1" applyAlignment="1">
      <alignment/>
    </xf>
    <xf numFmtId="0" fontId="73" fillId="32" borderId="0" xfId="0" applyFont="1" applyFill="1" applyAlignment="1">
      <alignment wrapText="1"/>
    </xf>
    <xf numFmtId="0" fontId="73" fillId="32" borderId="10" xfId="0" applyFont="1" applyFill="1" applyBorder="1" applyAlignment="1">
      <alignment/>
    </xf>
    <xf numFmtId="0" fontId="75" fillId="0" borderId="0" xfId="0" applyFont="1" applyFill="1" applyAlignment="1">
      <alignment/>
    </xf>
    <xf numFmtId="0" fontId="75" fillId="0" borderId="0" xfId="0" applyFont="1" applyFill="1" applyBorder="1" applyAlignment="1">
      <alignment/>
    </xf>
    <xf numFmtId="0" fontId="75" fillId="0" borderId="10" xfId="0" applyFont="1" applyFill="1" applyBorder="1" applyAlignment="1">
      <alignment/>
    </xf>
    <xf numFmtId="0" fontId="76" fillId="0" borderId="10" xfId="0" applyFont="1" applyFill="1" applyBorder="1" applyAlignment="1">
      <alignment/>
    </xf>
    <xf numFmtId="0" fontId="75" fillId="0" borderId="0" xfId="0" applyFont="1" applyFill="1" applyAlignment="1">
      <alignment horizontal="center" vertical="center"/>
    </xf>
    <xf numFmtId="0" fontId="75" fillId="0" borderId="0" xfId="0" applyFont="1" applyFill="1" applyBorder="1" applyAlignment="1">
      <alignment horizontal="center" vertical="center"/>
    </xf>
    <xf numFmtId="0" fontId="77" fillId="0" borderId="0" xfId="0" applyFont="1" applyFill="1" applyBorder="1" applyAlignment="1">
      <alignment vertical="center" wrapText="1"/>
    </xf>
    <xf numFmtId="0" fontId="75" fillId="0" borderId="10" xfId="0" applyFont="1" applyFill="1" applyBorder="1" applyAlignment="1">
      <alignment horizontal="center" vertical="center"/>
    </xf>
    <xf numFmtId="0" fontId="78" fillId="0" borderId="0" xfId="0" applyFont="1" applyFill="1" applyAlignment="1">
      <alignment/>
    </xf>
    <xf numFmtId="0" fontId="73" fillId="0" borderId="0" xfId="0" applyFont="1" applyFill="1" applyAlignment="1">
      <alignment/>
    </xf>
    <xf numFmtId="0" fontId="79" fillId="0" borderId="0" xfId="0" applyFont="1" applyFill="1" applyAlignment="1">
      <alignment horizontal="center" vertical="center"/>
    </xf>
    <xf numFmtId="0" fontId="79" fillId="0" borderId="0" xfId="0" applyFont="1" applyFill="1" applyAlignment="1">
      <alignment vertical="center" wrapText="1"/>
    </xf>
    <xf numFmtId="0" fontId="73" fillId="0" borderId="0" xfId="0" applyFont="1" applyFill="1" applyBorder="1" applyAlignment="1">
      <alignment/>
    </xf>
    <xf numFmtId="0" fontId="73" fillId="0" borderId="0" xfId="0" applyFont="1" applyFill="1" applyBorder="1" applyAlignment="1">
      <alignment horizontal="center" vertical="center"/>
    </xf>
    <xf numFmtId="0" fontId="80" fillId="0" borderId="0" xfId="0" applyFont="1" applyFill="1" applyBorder="1" applyAlignment="1">
      <alignment vertical="center" wrapText="1"/>
    </xf>
    <xf numFmtId="0" fontId="79" fillId="0" borderId="0" xfId="0" applyFont="1" applyFill="1" applyBorder="1" applyAlignment="1">
      <alignment horizontal="center" vertical="center"/>
    </xf>
    <xf numFmtId="0" fontId="79" fillId="0" borderId="0" xfId="0" applyFont="1" applyFill="1" applyBorder="1" applyAlignment="1">
      <alignment vertical="center" wrapText="1"/>
    </xf>
    <xf numFmtId="0" fontId="73" fillId="0" borderId="0" xfId="0" applyFont="1" applyFill="1" applyBorder="1" applyAlignment="1">
      <alignment vertical="center"/>
    </xf>
    <xf numFmtId="0" fontId="73" fillId="0" borderId="10" xfId="0" applyFont="1" applyFill="1" applyBorder="1" applyAlignment="1">
      <alignment/>
    </xf>
    <xf numFmtId="0" fontId="73" fillId="0" borderId="10" xfId="0" applyFont="1" applyFill="1" applyBorder="1" applyAlignment="1">
      <alignment horizontal="center" vertical="center"/>
    </xf>
    <xf numFmtId="0" fontId="80" fillId="0" borderId="10" xfId="0" applyFont="1" applyFill="1" applyBorder="1" applyAlignment="1">
      <alignment vertical="center" wrapText="1"/>
    </xf>
    <xf numFmtId="0" fontId="79" fillId="0" borderId="0" xfId="0" applyFont="1" applyFill="1" applyAlignment="1">
      <alignment/>
    </xf>
    <xf numFmtId="0" fontId="73" fillId="0" borderId="0" xfId="0" applyFont="1" applyFill="1" applyAlignment="1">
      <alignment horizontal="center" vertical="center"/>
    </xf>
    <xf numFmtId="0" fontId="73" fillId="0" borderId="0" xfId="0" applyFont="1" applyFill="1" applyAlignment="1">
      <alignment vertical="center" wrapText="1"/>
    </xf>
    <xf numFmtId="0" fontId="73" fillId="32" borderId="0" xfId="0" applyFont="1" applyFill="1" applyBorder="1" applyAlignment="1">
      <alignment/>
    </xf>
    <xf numFmtId="0" fontId="74" fillId="32" borderId="0" xfId="0" applyFont="1" applyFill="1" applyBorder="1" applyAlignment="1">
      <alignment/>
    </xf>
    <xf numFmtId="0" fontId="74" fillId="32" borderId="10" xfId="0" applyFont="1" applyFill="1" applyBorder="1" applyAlignment="1">
      <alignment/>
    </xf>
    <xf numFmtId="0" fontId="73" fillId="0" borderId="0" xfId="0" applyFont="1" applyFill="1" applyBorder="1" applyAlignment="1">
      <alignment horizontal="center"/>
    </xf>
    <xf numFmtId="0" fontId="79" fillId="0" borderId="0" xfId="0" applyFont="1" applyFill="1" applyBorder="1" applyAlignment="1">
      <alignment horizontal="center" wrapText="1"/>
    </xf>
    <xf numFmtId="0" fontId="73" fillId="0" borderId="0" xfId="0" applyFont="1" applyFill="1" applyBorder="1" applyAlignment="1">
      <alignment/>
    </xf>
    <xf numFmtId="0" fontId="81" fillId="0" borderId="0" xfId="0" applyFont="1" applyFill="1" applyBorder="1" applyAlignment="1">
      <alignment horizontal="center" vertical="center"/>
    </xf>
    <xf numFmtId="0" fontId="81" fillId="0" borderId="0" xfId="0" applyFont="1" applyFill="1" applyBorder="1" applyAlignment="1">
      <alignment vertical="center" wrapText="1"/>
    </xf>
    <xf numFmtId="0" fontId="77" fillId="0" borderId="0" xfId="0" applyFont="1" applyFill="1" applyBorder="1" applyAlignment="1">
      <alignment vertical="center" wrapText="1"/>
    </xf>
    <xf numFmtId="0" fontId="75" fillId="0" borderId="0" xfId="0" applyFont="1" applyFill="1" applyBorder="1" applyAlignment="1">
      <alignment horizontal="center"/>
    </xf>
    <xf numFmtId="0" fontId="73" fillId="0" borderId="10" xfId="0" applyFont="1" applyFill="1" applyBorder="1" applyAlignment="1">
      <alignment/>
    </xf>
    <xf numFmtId="0" fontId="81" fillId="0" borderId="10" xfId="0" applyFont="1" applyFill="1" applyBorder="1" applyAlignment="1">
      <alignment vertical="center" wrapText="1"/>
    </xf>
    <xf numFmtId="0" fontId="75" fillId="0" borderId="10" xfId="0" applyFont="1" applyFill="1" applyBorder="1" applyAlignment="1">
      <alignment horizontal="center"/>
    </xf>
    <xf numFmtId="0" fontId="81" fillId="0" borderId="0" xfId="0" applyFont="1" applyFill="1" applyBorder="1" applyAlignment="1">
      <alignment vertical="center"/>
    </xf>
    <xf numFmtId="0" fontId="73" fillId="0" borderId="10" xfId="0" applyFont="1" applyFill="1" applyBorder="1" applyAlignment="1">
      <alignment horizontal="center"/>
    </xf>
    <xf numFmtId="0" fontId="75" fillId="0" borderId="10" xfId="0" applyFont="1" applyFill="1" applyBorder="1" applyAlignment="1">
      <alignment/>
    </xf>
    <xf numFmtId="0" fontId="75" fillId="0" borderId="0" xfId="0" applyFont="1" applyFill="1" applyBorder="1" applyAlignment="1">
      <alignment/>
    </xf>
    <xf numFmtId="0" fontId="75" fillId="0" borderId="12" xfId="0" applyFont="1" applyFill="1" applyBorder="1" applyAlignment="1">
      <alignment horizontal="center" vertical="center"/>
    </xf>
    <xf numFmtId="0" fontId="81" fillId="0" borderId="13" xfId="0" applyFont="1" applyFill="1" applyBorder="1" applyAlignment="1">
      <alignment vertical="center" wrapText="1"/>
    </xf>
    <xf numFmtId="0" fontId="81" fillId="0" borderId="14" xfId="0" applyFont="1" applyFill="1" applyBorder="1" applyAlignment="1">
      <alignment vertical="center" wrapText="1"/>
    </xf>
    <xf numFmtId="0" fontId="73" fillId="0" borderId="13" xfId="0" applyFont="1" applyFill="1" applyBorder="1" applyAlignment="1">
      <alignment vertical="center"/>
    </xf>
    <xf numFmtId="0" fontId="73" fillId="0" borderId="14" xfId="0" applyFont="1" applyFill="1" applyBorder="1" applyAlignment="1">
      <alignment vertical="center"/>
    </xf>
    <xf numFmtId="0" fontId="73" fillId="0" borderId="0" xfId="0" applyFont="1" applyFill="1" applyBorder="1" applyAlignment="1">
      <alignment/>
    </xf>
    <xf numFmtId="0" fontId="81" fillId="0" borderId="14" xfId="0" applyFont="1" applyFill="1" applyBorder="1" applyAlignment="1">
      <alignment horizontal="center" vertical="center" wrapText="1"/>
    </xf>
    <xf numFmtId="0" fontId="81" fillId="0" borderId="14" xfId="0" applyFont="1" applyFill="1" applyBorder="1" applyAlignment="1">
      <alignment horizontal="center" vertical="center"/>
    </xf>
    <xf numFmtId="0" fontId="82" fillId="0" borderId="14" xfId="0" applyFont="1" applyFill="1" applyBorder="1" applyAlignment="1">
      <alignment horizontal="center" vertical="center"/>
    </xf>
    <xf numFmtId="0" fontId="73" fillId="36" borderId="0" xfId="0" applyFont="1" applyFill="1" applyAlignment="1">
      <alignment/>
    </xf>
    <xf numFmtId="0" fontId="74" fillId="36" borderId="0" xfId="0" applyFont="1" applyFill="1" applyAlignment="1">
      <alignment/>
    </xf>
    <xf numFmtId="0" fontId="73" fillId="36" borderId="10" xfId="0" applyFont="1" applyFill="1" applyBorder="1" applyAlignment="1">
      <alignment/>
    </xf>
    <xf numFmtId="0" fontId="73" fillId="0" borderId="0" xfId="0" applyFont="1" applyAlignment="1">
      <alignment/>
    </xf>
    <xf numFmtId="0" fontId="73" fillId="0" borderId="10" xfId="0" applyFont="1" applyBorder="1" applyAlignment="1">
      <alignment/>
    </xf>
    <xf numFmtId="0" fontId="79" fillId="0" borderId="10" xfId="0" applyFont="1" applyBorder="1" applyAlignment="1">
      <alignment horizontal="center"/>
    </xf>
    <xf numFmtId="0" fontId="78" fillId="0" borderId="10" xfId="0" applyFont="1" applyBorder="1" applyAlignment="1">
      <alignment horizontal="center"/>
    </xf>
    <xf numFmtId="0" fontId="83" fillId="0" borderId="10" xfId="0" applyFont="1" applyBorder="1" applyAlignment="1">
      <alignment/>
    </xf>
    <xf numFmtId="0" fontId="76" fillId="0" borderId="0" xfId="0" applyFont="1" applyAlignment="1">
      <alignment horizontal="center" vertical="center"/>
    </xf>
    <xf numFmtId="0" fontId="76" fillId="0" borderId="0" xfId="0" applyFont="1" applyAlignment="1">
      <alignment vertical="center"/>
    </xf>
    <xf numFmtId="0" fontId="73" fillId="0" borderId="0" xfId="0" applyFont="1" applyAlignment="1">
      <alignment vertical="center" wrapText="1"/>
    </xf>
    <xf numFmtId="0" fontId="73" fillId="0" borderId="0" xfId="0" applyFont="1" applyBorder="1" applyAlignment="1">
      <alignment/>
    </xf>
    <xf numFmtId="0" fontId="76" fillId="0" borderId="0" xfId="0" applyFont="1" applyBorder="1" applyAlignment="1">
      <alignment horizontal="center" vertical="center"/>
    </xf>
    <xf numFmtId="0" fontId="76" fillId="0" borderId="0" xfId="0" applyFont="1" applyBorder="1" applyAlignment="1">
      <alignment vertical="center"/>
    </xf>
    <xf numFmtId="0" fontId="73" fillId="0" borderId="0" xfId="0" applyFont="1" applyBorder="1" applyAlignment="1">
      <alignment vertical="center" wrapText="1"/>
    </xf>
    <xf numFmtId="164" fontId="73" fillId="0" borderId="0" xfId="0" applyNumberFormat="1" applyFont="1" applyBorder="1" applyAlignment="1">
      <alignment horizontal="right" indent="2"/>
    </xf>
    <xf numFmtId="0" fontId="79" fillId="0" borderId="10" xfId="0" applyFont="1" applyBorder="1" applyAlignment="1">
      <alignment horizontal="center" vertical="center"/>
    </xf>
    <xf numFmtId="0" fontId="79" fillId="0" borderId="10" xfId="0" applyFont="1" applyBorder="1" applyAlignment="1">
      <alignment vertical="center"/>
    </xf>
    <xf numFmtId="0" fontId="73" fillId="0" borderId="10" xfId="0" applyFont="1" applyBorder="1" applyAlignment="1">
      <alignment vertical="center" wrapText="1"/>
    </xf>
    <xf numFmtId="164" fontId="73" fillId="0" borderId="10" xfId="0" applyNumberFormat="1" applyFont="1" applyBorder="1" applyAlignment="1">
      <alignment horizontal="right" indent="2"/>
    </xf>
    <xf numFmtId="0" fontId="73" fillId="0" borderId="0" xfId="0" applyFont="1" applyBorder="1" applyAlignment="1">
      <alignment horizontal="center" vertical="center"/>
    </xf>
    <xf numFmtId="0" fontId="73" fillId="0" borderId="0" xfId="0" applyFont="1" applyBorder="1" applyAlignment="1">
      <alignment vertical="center"/>
    </xf>
    <xf numFmtId="0" fontId="78" fillId="0" borderId="0" xfId="0" applyFont="1" applyAlignment="1">
      <alignment horizontal="right"/>
    </xf>
    <xf numFmtId="0" fontId="83" fillId="0" borderId="0" xfId="0" applyFont="1" applyAlignment="1">
      <alignment/>
    </xf>
    <xf numFmtId="0" fontId="83" fillId="0" borderId="0" xfId="0" applyFont="1" applyAlignment="1">
      <alignment horizontal="right"/>
    </xf>
    <xf numFmtId="0" fontId="75" fillId="0" borderId="0" xfId="0" applyFont="1" applyFill="1" applyBorder="1" applyAlignment="1">
      <alignment horizontal="center" wrapText="1"/>
    </xf>
    <xf numFmtId="0" fontId="81" fillId="0" borderId="0" xfId="0" applyFont="1" applyFill="1" applyBorder="1" applyAlignment="1">
      <alignment vertical="center" wrapText="1"/>
    </xf>
    <xf numFmtId="0" fontId="73" fillId="0" borderId="0" xfId="0" applyFont="1" applyFill="1" applyBorder="1" applyAlignment="1">
      <alignment/>
    </xf>
    <xf numFmtId="0" fontId="74" fillId="6" borderId="0" xfId="0" applyFont="1" applyFill="1" applyAlignment="1">
      <alignment/>
    </xf>
    <xf numFmtId="0" fontId="74" fillId="16" borderId="0" xfId="0" applyFont="1" applyFill="1" applyAlignment="1">
      <alignment vertical="top"/>
    </xf>
    <xf numFmtId="0" fontId="74" fillId="34" borderId="0" xfId="0" applyFont="1" applyFill="1" applyAlignment="1">
      <alignment horizontal="left"/>
    </xf>
    <xf numFmtId="0" fontId="74" fillId="33" borderId="0" xfId="0" applyFont="1" applyFill="1" applyAlignment="1">
      <alignment/>
    </xf>
    <xf numFmtId="0" fontId="74" fillId="5" borderId="0" xfId="0" applyFont="1" applyFill="1" applyAlignment="1">
      <alignment/>
    </xf>
    <xf numFmtId="0" fontId="74" fillId="3" borderId="0" xfId="0" applyFont="1" applyFill="1" applyAlignment="1">
      <alignment/>
    </xf>
    <xf numFmtId="0" fontId="74" fillId="7" borderId="0" xfId="0" applyFont="1" applyFill="1" applyAlignment="1">
      <alignment/>
    </xf>
    <xf numFmtId="0" fontId="74" fillId="30" borderId="0" xfId="0" applyFont="1" applyFill="1" applyAlignment="1">
      <alignment horizontal="left"/>
    </xf>
    <xf numFmtId="0" fontId="0" fillId="0" borderId="0" xfId="0" applyFont="1" applyAlignment="1">
      <alignment horizontal="center" vertical="center" wrapText="1"/>
    </xf>
    <xf numFmtId="0" fontId="75" fillId="0" borderId="0" xfId="0" applyFont="1" applyFill="1" applyBorder="1" applyAlignment="1">
      <alignment vertical="center"/>
    </xf>
    <xf numFmtId="2" fontId="73" fillId="0" borderId="0" xfId="0" applyNumberFormat="1" applyFont="1" applyBorder="1" applyAlignment="1">
      <alignment horizontal="right" indent="2"/>
    </xf>
    <xf numFmtId="2" fontId="73" fillId="0" borderId="10" xfId="0" applyNumberFormat="1" applyFont="1" applyBorder="1" applyAlignment="1">
      <alignment horizontal="right" indent="2"/>
    </xf>
    <xf numFmtId="2" fontId="73" fillId="0" borderId="0" xfId="0" applyNumberFormat="1" applyFont="1" applyAlignment="1">
      <alignment/>
    </xf>
    <xf numFmtId="0" fontId="63" fillId="35" borderId="11" xfId="0" applyFont="1" applyFill="1" applyBorder="1" applyAlignment="1">
      <alignment horizontal="center" vertical="top"/>
    </xf>
    <xf numFmtId="0" fontId="0" fillId="35" borderId="11" xfId="0" applyFont="1" applyFill="1" applyBorder="1" applyAlignment="1">
      <alignment horizontal="center" vertical="top"/>
    </xf>
    <xf numFmtId="0" fontId="63" fillId="35" borderId="11" xfId="0" applyNumberFormat="1" applyFont="1" applyFill="1" applyBorder="1" applyAlignment="1">
      <alignment horizontal="center" vertical="top"/>
    </xf>
    <xf numFmtId="0" fontId="70" fillId="34" borderId="0" xfId="0" applyFont="1" applyFill="1" applyAlignment="1">
      <alignment horizontal="center" vertical="top"/>
    </xf>
    <xf numFmtId="0" fontId="0" fillId="34" borderId="0" xfId="0" applyFont="1" applyFill="1" applyAlignment="1">
      <alignment horizontal="center" vertical="top"/>
    </xf>
    <xf numFmtId="0" fontId="0" fillId="34" borderId="10" xfId="0" applyFont="1" applyFill="1" applyBorder="1" applyAlignment="1">
      <alignment horizontal="center" vertical="top"/>
    </xf>
    <xf numFmtId="0" fontId="0" fillId="0" borderId="15" xfId="0" applyFont="1" applyBorder="1" applyAlignment="1">
      <alignment horizontal="center" vertical="top"/>
    </xf>
    <xf numFmtId="0" fontId="0" fillId="0" borderId="0" xfId="0" applyFont="1" applyFill="1" applyAlignment="1">
      <alignment horizontal="center" vertical="top"/>
    </xf>
    <xf numFmtId="0" fontId="63" fillId="0" borderId="15" xfId="0" applyFont="1" applyBorder="1" applyAlignment="1">
      <alignment horizontal="center" vertical="top"/>
    </xf>
    <xf numFmtId="6" fontId="63" fillId="37" borderId="0" xfId="0" applyNumberFormat="1" applyFont="1" applyFill="1" applyAlignment="1">
      <alignment vertical="top"/>
    </xf>
    <xf numFmtId="0" fontId="63" fillId="37" borderId="0" xfId="0" applyFont="1" applyFill="1" applyAlignment="1">
      <alignment horizontal="center" vertical="top"/>
    </xf>
    <xf numFmtId="164" fontId="63" fillId="37" borderId="0" xfId="0" applyNumberFormat="1" applyFont="1" applyFill="1" applyAlignment="1">
      <alignment vertical="top"/>
    </xf>
    <xf numFmtId="0" fontId="63" fillId="37" borderId="0" xfId="0" applyFont="1" applyFill="1" applyAlignment="1">
      <alignment vertical="top"/>
    </xf>
    <xf numFmtId="0" fontId="0" fillId="37" borderId="0" xfId="0" applyFont="1" applyFill="1" applyAlignment="1">
      <alignment horizontal="center" vertical="center"/>
    </xf>
    <xf numFmtId="0" fontId="63" fillId="37" borderId="0" xfId="0" applyFont="1" applyFill="1" applyBorder="1" applyAlignment="1">
      <alignment horizontal="center" vertical="top"/>
    </xf>
    <xf numFmtId="164" fontId="63" fillId="37" borderId="0" xfId="0" applyNumberFormat="1" applyFont="1" applyFill="1" applyBorder="1" applyAlignment="1">
      <alignment vertical="top"/>
    </xf>
    <xf numFmtId="0" fontId="63" fillId="37" borderId="0" xfId="0" applyFont="1" applyFill="1" applyAlignment="1">
      <alignment vertical="top"/>
    </xf>
    <xf numFmtId="164" fontId="63" fillId="37" borderId="0" xfId="0" applyNumberFormat="1" applyFont="1" applyFill="1" applyAlignment="1">
      <alignment vertical="top"/>
    </xf>
    <xf numFmtId="0" fontId="0" fillId="37" borderId="0" xfId="0" applyFont="1" applyFill="1" applyBorder="1" applyAlignment="1">
      <alignment horizontal="center" vertical="top"/>
    </xf>
    <xf numFmtId="0" fontId="0" fillId="37" borderId="0" xfId="0" applyFont="1" applyFill="1" applyAlignment="1">
      <alignment horizontal="center" vertical="top"/>
    </xf>
    <xf numFmtId="0" fontId="63" fillId="37" borderId="0" xfId="0" applyFont="1" applyFill="1" applyAlignment="1">
      <alignment/>
    </xf>
    <xf numFmtId="0" fontId="0" fillId="37" borderId="0" xfId="0" applyFont="1" applyFill="1" applyAlignment="1">
      <alignment vertical="top"/>
    </xf>
    <xf numFmtId="0" fontId="63" fillId="37" borderId="0" xfId="0" applyFont="1" applyFill="1" applyAlignment="1">
      <alignment horizontal="center" vertical="center"/>
    </xf>
    <xf numFmtId="0" fontId="0" fillId="37" borderId="0" xfId="0" applyFont="1" applyFill="1" applyAlignment="1">
      <alignment/>
    </xf>
    <xf numFmtId="0" fontId="0" fillId="35" borderId="11" xfId="0" applyNumberFormat="1" applyFont="1" applyFill="1" applyBorder="1" applyAlignment="1">
      <alignment horizontal="center" vertical="top"/>
    </xf>
    <xf numFmtId="0" fontId="63" fillId="37" borderId="0" xfId="0" applyFont="1" applyFill="1" applyAlignment="1">
      <alignment horizontal="center" vertical="center" wrapText="1"/>
    </xf>
    <xf numFmtId="0" fontId="63" fillId="37" borderId="0" xfId="0" applyFont="1" applyFill="1" applyAlignment="1">
      <alignment horizontal="center" vertical="center"/>
    </xf>
    <xf numFmtId="2" fontId="73" fillId="37" borderId="0" xfId="0" applyNumberFormat="1" applyFont="1" applyFill="1" applyAlignment="1">
      <alignment horizontal="right" indent="2"/>
    </xf>
    <xf numFmtId="164" fontId="73" fillId="37" borderId="0" xfId="0" applyNumberFormat="1" applyFont="1" applyFill="1" applyAlignment="1">
      <alignment horizontal="right" indent="2"/>
    </xf>
    <xf numFmtId="2" fontId="73" fillId="37" borderId="0" xfId="0" applyNumberFormat="1" applyFont="1" applyFill="1" applyBorder="1" applyAlignment="1">
      <alignment horizontal="right" indent="2"/>
    </xf>
    <xf numFmtId="164" fontId="73" fillId="37" borderId="0" xfId="0" applyNumberFormat="1" applyFont="1" applyFill="1" applyBorder="1" applyAlignment="1">
      <alignment horizontal="right" indent="2"/>
    </xf>
    <xf numFmtId="2" fontId="83" fillId="37" borderId="11" xfId="0" applyNumberFormat="1" applyFont="1" applyFill="1" applyBorder="1" applyAlignment="1">
      <alignment horizontal="right" indent="2"/>
    </xf>
    <xf numFmtId="164" fontId="83" fillId="37" borderId="11" xfId="0" applyNumberFormat="1" applyFont="1" applyFill="1" applyBorder="1" applyAlignment="1">
      <alignment horizontal="right" indent="2"/>
    </xf>
    <xf numFmtId="2" fontId="73" fillId="37" borderId="0" xfId="0" applyNumberFormat="1" applyFont="1" applyFill="1" applyAlignment="1">
      <alignment/>
    </xf>
    <xf numFmtId="0" fontId="73" fillId="37" borderId="0" xfId="0" applyFont="1" applyFill="1" applyAlignment="1">
      <alignment/>
    </xf>
    <xf numFmtId="2" fontId="73" fillId="37" borderId="11" xfId="44" applyNumberFormat="1" applyFont="1" applyFill="1" applyBorder="1" applyAlignment="1">
      <alignment/>
    </xf>
    <xf numFmtId="7" fontId="73" fillId="37" borderId="11" xfId="44" applyNumberFormat="1" applyFont="1" applyFill="1" applyBorder="1" applyAlignment="1">
      <alignment/>
    </xf>
    <xf numFmtId="0" fontId="75" fillId="0" borderId="0" xfId="0" applyFont="1" applyFill="1" applyAlignment="1">
      <alignment/>
    </xf>
    <xf numFmtId="0" fontId="63" fillId="0" borderId="0" xfId="0" applyFont="1" applyBorder="1" applyAlignment="1">
      <alignment/>
    </xf>
    <xf numFmtId="0" fontId="63" fillId="0" borderId="0" xfId="0" applyFont="1" applyAlignment="1" applyProtection="1">
      <alignment horizontal="center" vertical="top"/>
      <protection locked="0"/>
    </xf>
    <xf numFmtId="0" fontId="63" fillId="0" borderId="0" xfId="0" applyFont="1" applyBorder="1" applyAlignment="1" applyProtection="1">
      <alignment horizontal="center" vertical="top"/>
      <protection locked="0"/>
    </xf>
    <xf numFmtId="0" fontId="63" fillId="0" borderId="0" xfId="0" applyFont="1" applyAlignment="1" applyProtection="1">
      <alignment vertical="top"/>
      <protection locked="0"/>
    </xf>
    <xf numFmtId="0" fontId="63" fillId="0" borderId="0" xfId="0" applyFont="1" applyFill="1" applyAlignment="1" applyProtection="1">
      <alignment vertical="top" wrapText="1"/>
      <protection locked="0"/>
    </xf>
    <xf numFmtId="0" fontId="63" fillId="0" borderId="0" xfId="0" applyFont="1" applyAlignment="1" applyProtection="1">
      <alignment horizontal="center" vertical="top"/>
      <protection locked="0"/>
    </xf>
    <xf numFmtId="0" fontId="63" fillId="0" borderId="0" xfId="0" applyFont="1" applyBorder="1" applyAlignment="1" applyProtection="1">
      <alignment vertical="top"/>
      <protection locked="0"/>
    </xf>
    <xf numFmtId="0" fontId="63" fillId="0" borderId="0" xfId="0" applyFont="1" applyBorder="1" applyAlignment="1" applyProtection="1">
      <alignment vertical="top" wrapText="1"/>
      <protection locked="0"/>
    </xf>
    <xf numFmtId="0" fontId="63" fillId="0" borderId="0" xfId="0" applyFont="1" applyAlignment="1" applyProtection="1">
      <alignment vertical="top" wrapText="1"/>
      <protection locked="0"/>
    </xf>
    <xf numFmtId="0" fontId="63" fillId="0" borderId="0" xfId="0" applyNumberFormat="1" applyFont="1" applyAlignment="1" applyProtection="1">
      <alignment vertical="top"/>
      <protection locked="0"/>
    </xf>
    <xf numFmtId="0" fontId="75" fillId="0" borderId="11" xfId="0" applyFont="1" applyFill="1" applyBorder="1" applyAlignment="1" applyProtection="1">
      <alignment horizontal="center" vertical="center"/>
      <protection locked="0"/>
    </xf>
    <xf numFmtId="0" fontId="75" fillId="0" borderId="11" xfId="0" applyFont="1" applyFill="1" applyBorder="1" applyAlignment="1" applyProtection="1">
      <alignment horizontal="center"/>
      <protection locked="0"/>
    </xf>
    <xf numFmtId="0" fontId="73" fillId="0" borderId="13" xfId="0" applyFont="1" applyFill="1" applyBorder="1" applyAlignment="1" applyProtection="1">
      <alignment vertical="center"/>
      <protection locked="0"/>
    </xf>
    <xf numFmtId="0" fontId="73" fillId="0" borderId="14" xfId="0" applyFont="1" applyFill="1" applyBorder="1" applyAlignment="1" applyProtection="1">
      <alignment vertical="center"/>
      <protection locked="0"/>
    </xf>
    <xf numFmtId="0" fontId="75" fillId="0" borderId="14" xfId="0" applyFont="1" applyFill="1" applyBorder="1" applyAlignment="1" applyProtection="1">
      <alignment vertical="center"/>
      <protection locked="0"/>
    </xf>
    <xf numFmtId="0" fontId="81" fillId="0" borderId="14" xfId="0" applyFont="1" applyFill="1" applyBorder="1" applyAlignment="1" applyProtection="1">
      <alignment vertical="center" wrapText="1"/>
      <protection locked="0"/>
    </xf>
    <xf numFmtId="0" fontId="63" fillId="0" borderId="0" xfId="0" applyFont="1" applyFill="1" applyAlignment="1" applyProtection="1">
      <alignment vertical="top"/>
      <protection locked="0"/>
    </xf>
    <xf numFmtId="0" fontId="63" fillId="0" borderId="0" xfId="0" applyFont="1" applyFill="1" applyBorder="1" applyAlignment="1" applyProtection="1">
      <alignment vertical="top"/>
      <protection locked="0"/>
    </xf>
    <xf numFmtId="0" fontId="63" fillId="0" borderId="0" xfId="0" applyFont="1" applyFill="1" applyAlignment="1" applyProtection="1">
      <alignment vertical="top" wrapText="1"/>
      <protection locked="0"/>
    </xf>
    <xf numFmtId="0" fontId="63" fillId="0" borderId="0" xfId="0" applyFont="1" applyFill="1" applyAlignment="1" applyProtection="1">
      <alignment horizontal="left" vertical="top"/>
      <protection locked="0"/>
    </xf>
    <xf numFmtId="0" fontId="63" fillId="0" borderId="0" xfId="0" applyFont="1" applyFill="1" applyBorder="1" applyAlignment="1" applyProtection="1">
      <alignment vertical="top" wrapText="1"/>
      <protection locked="0"/>
    </xf>
    <xf numFmtId="0" fontId="63" fillId="0" borderId="0" xfId="0" applyFont="1" applyFill="1" applyBorder="1" applyAlignment="1" applyProtection="1">
      <alignment horizontal="center" vertical="top"/>
      <protection locked="0"/>
    </xf>
    <xf numFmtId="0" fontId="63" fillId="0" borderId="0" xfId="0" applyFont="1" applyFill="1" applyBorder="1" applyAlignment="1" applyProtection="1">
      <alignment vertical="top"/>
      <protection locked="0"/>
    </xf>
    <xf numFmtId="0" fontId="75" fillId="0" borderId="14" xfId="0" applyFont="1" applyFill="1" applyBorder="1" applyAlignment="1" applyProtection="1">
      <alignment vertical="center"/>
      <protection/>
    </xf>
    <xf numFmtId="0" fontId="63" fillId="0" borderId="0" xfId="0" applyFont="1" applyAlignment="1" applyProtection="1">
      <alignment/>
      <protection locked="0"/>
    </xf>
    <xf numFmtId="0" fontId="63" fillId="0" borderId="0" xfId="0" applyFont="1" applyFill="1" applyAlignment="1" applyProtection="1">
      <alignment/>
      <protection locked="0"/>
    </xf>
    <xf numFmtId="0" fontId="63" fillId="0" borderId="0" xfId="0" applyFont="1" applyAlignment="1" applyProtection="1">
      <alignment vertical="top"/>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4" fontId="63" fillId="0" borderId="11" xfId="0" applyNumberFormat="1" applyFont="1" applyFill="1" applyBorder="1" applyAlignment="1" applyProtection="1">
      <alignment vertical="top"/>
      <protection locked="0"/>
    </xf>
    <xf numFmtId="0" fontId="63" fillId="0" borderId="0" xfId="0" applyFont="1" applyAlignment="1" applyProtection="1">
      <alignment horizontal="center" vertical="center"/>
      <protection locked="0"/>
    </xf>
    <xf numFmtId="0" fontId="63" fillId="0" borderId="0" xfId="0" applyFont="1" applyAlignment="1" applyProtection="1">
      <alignment horizontal="center"/>
      <protection locked="0"/>
    </xf>
    <xf numFmtId="0" fontId="67" fillId="0" borderId="0" xfId="0" applyFont="1" applyAlignment="1" applyProtection="1">
      <alignment vertical="top" wrapText="1"/>
      <protection locked="0"/>
    </xf>
    <xf numFmtId="0" fontId="63" fillId="0" borderId="0" xfId="0" applyFont="1" applyAlignment="1" applyProtection="1">
      <alignment wrapText="1"/>
      <protection locked="0"/>
    </xf>
    <xf numFmtId="0" fontId="67" fillId="0" borderId="0" xfId="0" applyFont="1" applyAlignment="1" applyProtection="1">
      <alignment wrapText="1"/>
      <protection locked="0"/>
    </xf>
    <xf numFmtId="0" fontId="65" fillId="0" borderId="0" xfId="0" applyFont="1" applyAlignment="1" applyProtection="1">
      <alignment/>
      <protection locked="0"/>
    </xf>
    <xf numFmtId="0" fontId="63" fillId="0" borderId="0" xfId="0" applyFont="1" applyFill="1" applyAlignment="1" applyProtection="1">
      <alignment vertical="top"/>
      <protection locked="0"/>
    </xf>
    <xf numFmtId="0" fontId="0" fillId="0" borderId="0" xfId="0" applyFont="1" applyFill="1" applyBorder="1" applyAlignment="1" applyProtection="1">
      <alignment vertical="top"/>
      <protection locked="0"/>
    </xf>
    <xf numFmtId="0" fontId="63" fillId="0" borderId="0" xfId="0" applyFont="1" applyFill="1" applyAlignment="1">
      <alignment horizontal="left" vertical="top" wrapText="1"/>
    </xf>
    <xf numFmtId="0" fontId="84" fillId="0" borderId="0" xfId="52" applyFont="1" applyFill="1" applyAlignment="1">
      <alignment vertical="center" wrapText="1"/>
    </xf>
    <xf numFmtId="0" fontId="77" fillId="0" borderId="0" xfId="0" applyFont="1" applyFill="1" applyBorder="1" applyAlignment="1">
      <alignment vertical="center" wrapText="1"/>
    </xf>
    <xf numFmtId="0" fontId="73" fillId="0" borderId="0" xfId="0" applyFont="1" applyFill="1" applyBorder="1" applyAlignment="1">
      <alignment/>
    </xf>
    <xf numFmtId="0" fontId="81" fillId="0" borderId="0"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81" fillId="0" borderId="0" xfId="0" applyFont="1" applyFill="1" applyBorder="1" applyAlignment="1">
      <alignment horizontal="left" vertical="center"/>
    </xf>
    <xf numFmtId="0" fontId="81" fillId="0" borderId="0" xfId="0" applyFont="1" applyFill="1" applyBorder="1" applyAlignment="1">
      <alignment vertical="center" wrapText="1"/>
    </xf>
    <xf numFmtId="0" fontId="79" fillId="0" borderId="16" xfId="0" applyFont="1" applyFill="1" applyBorder="1" applyAlignment="1">
      <alignment horizontal="center" wrapText="1"/>
    </xf>
    <xf numFmtId="0" fontId="85" fillId="0" borderId="0" xfId="0" applyFont="1" applyFill="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41">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276225</xdr:rowOff>
    </xdr:from>
    <xdr:to>
      <xdr:col>3</xdr:col>
      <xdr:colOff>0</xdr:colOff>
      <xdr:row>2</xdr:row>
      <xdr:rowOff>342900</xdr:rowOff>
    </xdr:to>
    <xdr:sp>
      <xdr:nvSpPr>
        <xdr:cNvPr id="1" name="TextBox 2"/>
        <xdr:cNvSpPr txBox="1">
          <a:spLocks noChangeArrowheads="1"/>
        </xdr:cNvSpPr>
      </xdr:nvSpPr>
      <xdr:spPr>
        <a:xfrm>
          <a:off x="142875" y="276225"/>
          <a:ext cx="8696325" cy="771525"/>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The goal of this template is t</a:t>
          </a:r>
          <a:r>
            <a:rPr lang="en-US" cap="none" sz="1100" b="0" i="0" u="none" baseline="0">
              <a:solidFill>
                <a:srgbClr val="000000"/>
              </a:solidFill>
              <a:latin typeface="Arial"/>
              <a:ea typeface="Arial"/>
              <a:cs typeface="Arial"/>
            </a:rPr>
            <a:t>o collect costs for all ingredients needed to implement a</a:t>
          </a:r>
          <a:r>
            <a:rPr lang="en-US" cap="none" sz="1100" b="0" i="0" u="none" baseline="0">
              <a:solidFill>
                <a:srgbClr val="000000"/>
              </a:solidFill>
              <a:latin typeface="Arial"/>
              <a:ea typeface="Arial"/>
              <a:cs typeface="Arial"/>
            </a:rPr>
            <a:t> program or intervention, excluding the costs of evaluating the impact of that program</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Collecting this cost data</a:t>
          </a:r>
          <a:r>
            <a:rPr lang="en-US" cap="none" sz="1100" b="0" i="0" u="none" baseline="0">
              <a:solidFill>
                <a:srgbClr val="000000"/>
              </a:solidFill>
              <a:latin typeface="Arial"/>
              <a:ea typeface="Arial"/>
              <a:cs typeface="Arial"/>
            </a:rPr>
            <a:t> will help NGOs, governments, and other policymakers determine how much replicating or scaling up a program will cost. When</a:t>
          </a:r>
          <a:r>
            <a:rPr lang="en-US" cap="none" sz="1100" b="0" i="0" u="none" baseline="0">
              <a:solidFill>
                <a:srgbClr val="000000"/>
              </a:solidFill>
              <a:latin typeface="Arial"/>
              <a:ea typeface="Arial"/>
              <a:cs typeface="Arial"/>
            </a:rPr>
            <a:t> an estimate of the program's impact is available, it can be used to get a back-of-the-envelope calculation of the program's cost per unit of impact.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266700</xdr:rowOff>
    </xdr:from>
    <xdr:to>
      <xdr:col>10</xdr:col>
      <xdr:colOff>161925</xdr:colOff>
      <xdr:row>5</xdr:row>
      <xdr:rowOff>76200</xdr:rowOff>
    </xdr:to>
    <xdr:sp>
      <xdr:nvSpPr>
        <xdr:cNvPr id="1" name="TextBox 2"/>
        <xdr:cNvSpPr txBox="1">
          <a:spLocks noChangeArrowheads="1"/>
        </xdr:cNvSpPr>
      </xdr:nvSpPr>
      <xdr:spPr>
        <a:xfrm>
          <a:off x="66675" y="266700"/>
          <a:ext cx="10887075" cy="8763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Please enter any costs incurred due to </a:t>
          </a:r>
          <a:r>
            <a:rPr lang="en-US" cap="none" sz="1100" b="1" i="0" u="none" baseline="0">
              <a:solidFill>
                <a:srgbClr val="000000"/>
              </a:solidFill>
              <a:latin typeface="Arial"/>
              <a:ea typeface="Arial"/>
              <a:cs typeface="Arial"/>
            </a:rPr>
            <a:t>oversight, monitoring, or tracking of the program recipients or staff and their progress during the intervention.  </a:t>
          </a:r>
          <a:r>
            <a:rPr lang="en-US" cap="none" sz="1100" b="0" i="0" u="none" baseline="0">
              <a:solidFill>
                <a:srgbClr val="000000"/>
              </a:solidFill>
              <a:latin typeface="Arial"/>
              <a:ea typeface="Arial"/>
              <a:cs typeface="Arial"/>
            </a:rPr>
            <a:t>This tab would also include the costs of monitoring supply chains or other systems set up for the intervention. Please do not include costs for data collection for program evaluation, which would not take place in a full-scale version of the program.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276225</xdr:rowOff>
    </xdr:from>
    <xdr:to>
      <xdr:col>5</xdr:col>
      <xdr:colOff>0</xdr:colOff>
      <xdr:row>1</xdr:row>
      <xdr:rowOff>600075</xdr:rowOff>
    </xdr:to>
    <xdr:sp>
      <xdr:nvSpPr>
        <xdr:cNvPr id="1" name="TextBox 2"/>
        <xdr:cNvSpPr txBox="1">
          <a:spLocks noChangeArrowheads="1"/>
        </xdr:cNvSpPr>
      </xdr:nvSpPr>
      <xdr:spPr>
        <a:xfrm>
          <a:off x="190500" y="276225"/>
          <a:ext cx="8763000" cy="6096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These questions will</a:t>
          </a:r>
          <a:r>
            <a:rPr lang="en-US" cap="none" sz="1100" b="0" i="0" u="none" baseline="0">
              <a:solidFill>
                <a:srgbClr val="000000"/>
              </a:solidFill>
              <a:latin typeface="Arial"/>
              <a:ea typeface="Arial"/>
              <a:cs typeface="Arial"/>
            </a:rPr>
            <a:t> shape which sections of the template need to be filled. Tabs 1 - Program Administration and 5 - Implementation Costs are required for all projects. Questions 1-6 below determine which additional tabs are required for the intervention. Questions 7 helps adjust for exchange rates. Question 8 allows you to use an impact estimate (if available) to get a preliminary cost-effectiveness calculation.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28575</xdr:rowOff>
    </xdr:from>
    <xdr:to>
      <xdr:col>9</xdr:col>
      <xdr:colOff>1524000</xdr:colOff>
      <xdr:row>4</xdr:row>
      <xdr:rowOff>104775</xdr:rowOff>
    </xdr:to>
    <xdr:sp>
      <xdr:nvSpPr>
        <xdr:cNvPr id="1" name="TextBox 1"/>
        <xdr:cNvSpPr txBox="1">
          <a:spLocks noChangeArrowheads="1"/>
        </xdr:cNvSpPr>
      </xdr:nvSpPr>
      <xdr:spPr>
        <a:xfrm>
          <a:off x="114300" y="333375"/>
          <a:ext cx="10106025" cy="6477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Please include the cost of all full-time staff who worked </a:t>
          </a:r>
          <a:r>
            <a:rPr lang="en-US" cap="none" sz="1100" b="1" i="0" u="none" baseline="0">
              <a:solidFill>
                <a:srgbClr val="000000"/>
              </a:solidFill>
              <a:latin typeface="Arial"/>
              <a:ea typeface="Arial"/>
              <a:cs typeface="Arial"/>
            </a:rPr>
            <a:t>throughout all phases of the intervention and implementation</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not just a portion) and other costs</a:t>
          </a:r>
          <a:r>
            <a:rPr lang="en-US" cap="none" sz="1100" b="0" i="0" u="none" baseline="0">
              <a:solidFill>
                <a:srgbClr val="000000"/>
              </a:solidFill>
              <a:latin typeface="Arial"/>
              <a:ea typeface="Arial"/>
              <a:cs typeface="Arial"/>
            </a:rPr>
            <a:t> related to program administration</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Include any overhead costs here. P</a:t>
          </a:r>
          <a:r>
            <a:rPr lang="en-US" cap="none" sz="1100" b="0" i="0" u="none" baseline="0">
              <a:solidFill>
                <a:srgbClr val="000000"/>
              </a:solidFill>
              <a:latin typeface="Arial"/>
              <a:ea typeface="Arial"/>
              <a:cs typeface="Arial"/>
            </a:rPr>
            <a:t>lease do not include staff that were hired only to identify potential program recipients</a:t>
          </a:r>
          <a:r>
            <a:rPr lang="en-US" cap="none" sz="1100" b="0" i="0" u="none" baseline="0">
              <a:solidFill>
                <a:srgbClr val="000000"/>
              </a:solidFill>
              <a:latin typeface="Arial"/>
              <a:ea typeface="Arial"/>
              <a:cs typeface="Arial"/>
            </a:rPr>
            <a:t> or </a:t>
          </a:r>
          <a:r>
            <a:rPr lang="en-US" cap="none" sz="1100" b="0" i="0" u="none" baseline="0">
              <a:solidFill>
                <a:srgbClr val="000000"/>
              </a:solidFill>
              <a:latin typeface="Arial"/>
              <a:ea typeface="Arial"/>
              <a:cs typeface="Arial"/>
            </a:rPr>
            <a:t>staff costs associated with evaluating the program.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0</xdr:rowOff>
    </xdr:from>
    <xdr:to>
      <xdr:col>10</xdr:col>
      <xdr:colOff>3467100</xdr:colOff>
      <xdr:row>4</xdr:row>
      <xdr:rowOff>47625</xdr:rowOff>
    </xdr:to>
    <xdr:sp>
      <xdr:nvSpPr>
        <xdr:cNvPr id="1" name="TextBox 1"/>
        <xdr:cNvSpPr txBox="1">
          <a:spLocks noChangeArrowheads="1"/>
        </xdr:cNvSpPr>
      </xdr:nvSpPr>
      <xdr:spPr>
        <a:xfrm>
          <a:off x="123825" y="304800"/>
          <a:ext cx="14087475" cy="619125"/>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Please</a:t>
          </a:r>
          <a:r>
            <a:rPr lang="en-US" cap="none" sz="1100" b="0" i="0" u="none" baseline="0">
              <a:solidFill>
                <a:srgbClr val="000000"/>
              </a:solidFill>
              <a:latin typeface="Arial"/>
              <a:ea typeface="Arial"/>
              <a:cs typeface="Arial"/>
            </a:rPr>
            <a:t> enter the costs that were incurred </a:t>
          </a:r>
          <a:r>
            <a:rPr lang="en-US" cap="none" sz="1100" b="1" i="0" u="none" baseline="0">
              <a:solidFill>
                <a:srgbClr val="000000"/>
              </a:solidFill>
              <a:latin typeface="Arial"/>
              <a:ea typeface="Arial"/>
              <a:cs typeface="Arial"/>
            </a:rPr>
            <a:t>to target, identify, and raise awareness among potential subjects as part of the intervention. </a:t>
          </a:r>
          <a:r>
            <a:rPr lang="en-US" cap="none" sz="1100" b="0" i="0" u="none" baseline="0">
              <a:solidFill>
                <a:srgbClr val="000000"/>
              </a:solidFill>
              <a:latin typeface="Arial"/>
              <a:ea typeface="Arial"/>
              <a:cs typeface="Arial"/>
            </a:rPr>
            <a:t>Targeting/identification costs may include costs of a </a:t>
          </a:r>
          <a:r>
            <a:rPr lang="en-US" cap="none" sz="1100" b="0" i="0" u="none" baseline="0">
              <a:solidFill>
                <a:srgbClr val="000000"/>
              </a:solidFill>
              <a:latin typeface="Arial"/>
              <a:ea typeface="Arial"/>
              <a:cs typeface="Arial"/>
            </a:rPr>
            <a:t>pre-program census or targeting survey given to identify those within a specific region who are eligible and meet certain criteria. This category also includes marketing costs, such as the costs incurred to print and distribute flyers or host information sessions. However, if the information or marketing campaign forms the core of the intervention, these costs should go in Tab 5 - Implementation.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10</xdr:col>
      <xdr:colOff>1981200</xdr:colOff>
      <xdr:row>3</xdr:row>
      <xdr:rowOff>152400</xdr:rowOff>
    </xdr:to>
    <xdr:sp>
      <xdr:nvSpPr>
        <xdr:cNvPr id="1" name="TextBox 1"/>
        <xdr:cNvSpPr txBox="1">
          <a:spLocks noChangeArrowheads="1"/>
        </xdr:cNvSpPr>
      </xdr:nvSpPr>
      <xdr:spPr>
        <a:xfrm>
          <a:off x="180975" y="304800"/>
          <a:ext cx="12544425" cy="5334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Please</a:t>
          </a:r>
          <a:r>
            <a:rPr lang="en-US" cap="none" sz="1100" b="0" i="0" u="none" baseline="0">
              <a:solidFill>
                <a:srgbClr val="000000"/>
              </a:solidFill>
              <a:latin typeface="Arial"/>
              <a:ea typeface="Arial"/>
              <a:cs typeface="Arial"/>
            </a:rPr>
            <a:t> enter the costs that were incurred </a:t>
          </a:r>
          <a:r>
            <a:rPr lang="en-US" cap="none" sz="1100" b="1" i="0" u="none" baseline="0">
              <a:solidFill>
                <a:srgbClr val="000000"/>
              </a:solidFill>
              <a:latin typeface="Arial"/>
              <a:ea typeface="Arial"/>
              <a:cs typeface="Arial"/>
            </a:rPr>
            <a:t>to train </a:t>
          </a:r>
          <a:r>
            <a:rPr lang="en-US" cap="none" sz="1100" b="1" i="1" u="none" baseline="0">
              <a:solidFill>
                <a:srgbClr val="000000"/>
              </a:solidFill>
              <a:latin typeface="Arial"/>
              <a:ea typeface="Arial"/>
              <a:cs typeface="Arial"/>
            </a:rPr>
            <a:t>staff</a:t>
          </a:r>
          <a:r>
            <a:rPr lang="en-US" cap="none" sz="1100" b="1" i="0" u="none" baseline="0">
              <a:solidFill>
                <a:srgbClr val="000000"/>
              </a:solidFill>
              <a:latin typeface="Arial"/>
              <a:ea typeface="Arial"/>
              <a:cs typeface="Arial"/>
            </a:rPr>
            <a:t> involved in the intervention</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does not include training for enumerators who conducted surveys to collect data for program evalution.</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If no training sessions were held for staff, then leave this section blank.</a:t>
          </a:r>
          <a:r>
            <a:rPr lang="en-US" cap="none" sz="1100" b="0" i="0" u="none" baseline="0">
              <a:solidFill>
                <a:srgbClr val="000000"/>
              </a:solidFill>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10</xdr:col>
      <xdr:colOff>2762250</xdr:colOff>
      <xdr:row>4</xdr:row>
      <xdr:rowOff>47625</xdr:rowOff>
    </xdr:to>
    <xdr:sp>
      <xdr:nvSpPr>
        <xdr:cNvPr id="1" name="TextBox 1"/>
        <xdr:cNvSpPr txBox="1">
          <a:spLocks noChangeArrowheads="1"/>
        </xdr:cNvSpPr>
      </xdr:nvSpPr>
      <xdr:spPr>
        <a:xfrm>
          <a:off x="180975" y="304800"/>
          <a:ext cx="13325475" cy="619125"/>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Please</a:t>
          </a:r>
          <a:r>
            <a:rPr lang="en-US" cap="none" sz="1100" b="0" i="0" u="none" baseline="0">
              <a:solidFill>
                <a:srgbClr val="000000"/>
              </a:solidFill>
              <a:latin typeface="Arial"/>
              <a:ea typeface="Arial"/>
              <a:cs typeface="Arial"/>
            </a:rPr>
            <a:t> enter any costs incurred by the program implementer </a:t>
          </a:r>
          <a:r>
            <a:rPr lang="en-US" cap="none" sz="1100" b="1" i="0" u="none" baseline="0">
              <a:solidFill>
                <a:srgbClr val="000000"/>
              </a:solidFill>
              <a:latin typeface="Arial"/>
              <a:ea typeface="Arial"/>
              <a:cs typeface="Arial"/>
            </a:rPr>
            <a:t>to train participants or beneficiaries.</a:t>
          </a:r>
          <a:r>
            <a:rPr lang="en-US" cap="none" sz="1100" b="0" i="0" u="none" baseline="0">
              <a:solidFill>
                <a:srgbClr val="000000"/>
              </a:solidFill>
              <a:latin typeface="Arial"/>
              <a:ea typeface="Arial"/>
              <a:cs typeface="Arial"/>
            </a:rPr>
            <a:t> Costs incurred by users as part of user training fall under Tab 6 - User Costs.</a:t>
          </a:r>
        </a:p>
      </xdr:txBody>
    </xdr:sp>
    <xdr:clientData/>
  </xdr:twoCellAnchor>
  <xdr:twoCellAnchor editAs="oneCell">
    <xdr:from>
      <xdr:col>5</xdr:col>
      <xdr:colOff>0</xdr:colOff>
      <xdr:row>17</xdr:row>
      <xdr:rowOff>723900</xdr:rowOff>
    </xdr:from>
    <xdr:to>
      <xdr:col>6</xdr:col>
      <xdr:colOff>9525</xdr:colOff>
      <xdr:row>18</xdr:row>
      <xdr:rowOff>171450</xdr:rowOff>
    </xdr:to>
    <xdr:pic>
      <xdr:nvPicPr>
        <xdr:cNvPr id="2" name="Picture 2"/>
        <xdr:cNvPicPr preferRelativeResize="1">
          <a:picLocks noChangeAspect="1"/>
        </xdr:cNvPicPr>
      </xdr:nvPicPr>
      <xdr:blipFill>
        <a:blip r:embed="rId1"/>
        <a:stretch>
          <a:fillRect/>
        </a:stretch>
      </xdr:blipFill>
      <xdr:spPr>
        <a:xfrm>
          <a:off x="5305425" y="4581525"/>
          <a:ext cx="857250" cy="257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28575</xdr:rowOff>
    </xdr:from>
    <xdr:to>
      <xdr:col>10</xdr:col>
      <xdr:colOff>333375</xdr:colOff>
      <xdr:row>4</xdr:row>
      <xdr:rowOff>85725</xdr:rowOff>
    </xdr:to>
    <xdr:sp>
      <xdr:nvSpPr>
        <xdr:cNvPr id="1" name="TextBox 1"/>
        <xdr:cNvSpPr txBox="1">
          <a:spLocks noChangeArrowheads="1"/>
        </xdr:cNvSpPr>
      </xdr:nvSpPr>
      <xdr:spPr>
        <a:xfrm>
          <a:off x="180975" y="333375"/>
          <a:ext cx="10934700" cy="628650"/>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Please include costs</a:t>
          </a:r>
          <a:r>
            <a:rPr lang="en-US" cap="none" sz="1100" b="0" i="0" u="none" baseline="0">
              <a:solidFill>
                <a:srgbClr val="000000"/>
              </a:solidFill>
              <a:latin typeface="Arial"/>
              <a:ea typeface="Arial"/>
              <a:cs typeface="Arial"/>
            </a:rPr>
            <a:t> of implementing the intervention. This can include the cost of items distributed to participants, the cost of staff who worked solely on implementation activities, or the cost of creating and maintaining technologies or resources developed for the intervention.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47625</xdr:rowOff>
    </xdr:from>
    <xdr:to>
      <xdr:col>10</xdr:col>
      <xdr:colOff>1905000</xdr:colOff>
      <xdr:row>4</xdr:row>
      <xdr:rowOff>123825</xdr:rowOff>
    </xdr:to>
    <xdr:sp>
      <xdr:nvSpPr>
        <xdr:cNvPr id="1" name="TextBox 1"/>
        <xdr:cNvSpPr txBox="1">
          <a:spLocks noChangeArrowheads="1"/>
        </xdr:cNvSpPr>
      </xdr:nvSpPr>
      <xdr:spPr>
        <a:xfrm>
          <a:off x="104775" y="352425"/>
          <a:ext cx="12544425" cy="6477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Please</a:t>
          </a:r>
          <a:r>
            <a:rPr lang="en-US" cap="none" sz="1100" b="0" i="0" u="none" baseline="0">
              <a:solidFill>
                <a:srgbClr val="000000"/>
              </a:solidFill>
              <a:latin typeface="Arial"/>
              <a:ea typeface="Arial"/>
              <a:cs typeface="Arial"/>
            </a:rPr>
            <a:t> enter the costs that </a:t>
          </a:r>
          <a:r>
            <a:rPr lang="en-US" cap="none" sz="1100" b="1" i="0" u="none" baseline="0">
              <a:solidFill>
                <a:srgbClr val="000000"/>
              </a:solidFill>
              <a:latin typeface="Arial"/>
              <a:ea typeface="Arial"/>
              <a:cs typeface="Arial"/>
            </a:rPr>
            <a:t>the user incurred as a part of the intervention. </a:t>
          </a:r>
          <a:r>
            <a:rPr lang="en-US" cap="none" sz="1100" b="0" i="0" u="none" baseline="0">
              <a:solidFill>
                <a:srgbClr val="000000"/>
              </a:solidFill>
              <a:latin typeface="Arial"/>
              <a:ea typeface="Arial"/>
              <a:cs typeface="Arial"/>
            </a:rPr>
            <a:t>This tab also includes the opportunity cost of participants' time, so interventions requiring a large time commitment from participants should fill out this tab, even if there are no other user costs. These costs are divided into new costs, marginal costs, and averted costs. Do not include costs recorded in Tab 4 - User Training.</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10</xdr:col>
      <xdr:colOff>2762250</xdr:colOff>
      <xdr:row>3</xdr:row>
      <xdr:rowOff>152400</xdr:rowOff>
    </xdr:to>
    <xdr:sp>
      <xdr:nvSpPr>
        <xdr:cNvPr id="1" name="TextBox 1"/>
        <xdr:cNvSpPr txBox="1">
          <a:spLocks noChangeArrowheads="1"/>
        </xdr:cNvSpPr>
      </xdr:nvSpPr>
      <xdr:spPr>
        <a:xfrm>
          <a:off x="180975" y="304800"/>
          <a:ext cx="13325475" cy="5334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Please</a:t>
          </a:r>
          <a:r>
            <a:rPr lang="en-US" cap="none" sz="1100" b="0" i="0" u="none" baseline="0">
              <a:solidFill>
                <a:srgbClr val="000000"/>
              </a:solidFill>
              <a:latin typeface="Arial"/>
              <a:ea typeface="Arial"/>
              <a:cs typeface="Arial"/>
            </a:rPr>
            <a:t> enter any </a:t>
          </a:r>
          <a:r>
            <a:rPr lang="en-US" cap="none" sz="1100" b="1" i="0" u="none" baseline="0">
              <a:solidFill>
                <a:srgbClr val="000000"/>
              </a:solidFill>
              <a:latin typeface="Arial"/>
              <a:ea typeface="Arial"/>
              <a:cs typeface="Arial"/>
            </a:rPr>
            <a:t>costs averted as a result of the intervention.</a:t>
          </a:r>
          <a:r>
            <a:rPr lang="en-US" cap="none" sz="1100" b="0" i="0" u="none" baseline="0">
              <a:solidFill>
                <a:srgbClr val="000000"/>
              </a:solidFill>
              <a:latin typeface="Arial"/>
              <a:ea typeface="Arial"/>
              <a:cs typeface="Arial"/>
            </a:rPr>
            <a:t> Only include costs here that are significant. For costs that the user no longer has as a result of the intervention, see Tab 6 - User Costs.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nabs@mit.edu" TargetMode="External" /><Relationship Id="rId2" Type="http://schemas.openxmlformats.org/officeDocument/2006/relationships/hyperlink" Target="http://www.povertyactionlab.org/node/4422" TargetMode="External" /><Relationship Id="rId3"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C27"/>
  <sheetViews>
    <sheetView zoomScalePageLayoutView="0" workbookViewId="0" topLeftCell="A1">
      <pane ySplit="3" topLeftCell="A4" activePane="bottomLeft" state="frozen"/>
      <selection pane="topLeft" activeCell="A1" sqref="A1"/>
      <selection pane="bottomLeft" activeCell="A24" sqref="A24:IV24"/>
    </sheetView>
  </sheetViews>
  <sheetFormatPr defaultColWidth="8.8515625" defaultRowHeight="15"/>
  <cols>
    <col min="1" max="2" width="2.7109375" style="219" customWidth="1"/>
    <col min="3" max="3" width="127.140625" style="219" customWidth="1"/>
    <col min="4" max="16384" width="8.8515625" style="220" customWidth="1"/>
  </cols>
  <sheetData>
    <row r="1" s="215" customFormat="1" ht="22.5">
      <c r="B1" s="216" t="s">
        <v>91</v>
      </c>
    </row>
    <row r="2" spans="2:3" s="215" customFormat="1" ht="33" customHeight="1">
      <c r="B2" s="217"/>
      <c r="C2" s="217" t="s">
        <v>60</v>
      </c>
    </row>
    <row r="3" s="218" customFormat="1" ht="30.75" customHeight="1"/>
    <row r="4" ht="15.75">
      <c r="B4" s="227" t="s">
        <v>92</v>
      </c>
    </row>
    <row r="5" spans="1:3" ht="3" customHeight="1">
      <c r="A5" s="221"/>
      <c r="B5" s="222"/>
      <c r="C5" s="221"/>
    </row>
    <row r="6" ht="3" customHeight="1">
      <c r="B6" s="223"/>
    </row>
    <row r="7" spans="1:3" s="231" customFormat="1" ht="13.5">
      <c r="A7" s="228"/>
      <c r="B7" s="229">
        <v>1</v>
      </c>
      <c r="C7" s="230" t="s">
        <v>95</v>
      </c>
    </row>
    <row r="8" spans="2:3" s="231" customFormat="1" ht="98.25" customHeight="1">
      <c r="B8" s="232"/>
      <c r="C8" s="233" t="s">
        <v>187</v>
      </c>
    </row>
    <row r="9" spans="2:3" s="231" customFormat="1" ht="3" customHeight="1">
      <c r="B9" s="232"/>
      <c r="C9" s="233"/>
    </row>
    <row r="10" spans="2:3" s="231" customFormat="1" ht="13.5">
      <c r="B10" s="234">
        <v>2</v>
      </c>
      <c r="C10" s="235" t="s">
        <v>94</v>
      </c>
    </row>
    <row r="11" spans="2:3" s="231" customFormat="1" ht="27.75">
      <c r="B11" s="232"/>
      <c r="C11" s="233" t="s">
        <v>186</v>
      </c>
    </row>
    <row r="12" spans="2:3" s="231" customFormat="1" ht="3" customHeight="1">
      <c r="B12" s="232"/>
      <c r="C12" s="236"/>
    </row>
    <row r="13" spans="1:3" s="231" customFormat="1" ht="13.5">
      <c r="A13" s="228"/>
      <c r="B13" s="229">
        <v>3</v>
      </c>
      <c r="C13" s="230" t="s">
        <v>96</v>
      </c>
    </row>
    <row r="14" spans="2:3" s="231" customFormat="1" ht="42">
      <c r="B14" s="232"/>
      <c r="C14" s="233" t="s">
        <v>188</v>
      </c>
    </row>
    <row r="15" spans="2:3" s="231" customFormat="1" ht="3" customHeight="1">
      <c r="B15" s="232"/>
      <c r="C15" s="233"/>
    </row>
    <row r="16" spans="2:3" s="231" customFormat="1" ht="13.5">
      <c r="B16" s="234">
        <v>4</v>
      </c>
      <c r="C16" s="235" t="s">
        <v>97</v>
      </c>
    </row>
    <row r="17" spans="2:3" s="231" customFormat="1" ht="27.75">
      <c r="B17" s="232"/>
      <c r="C17" s="233" t="s">
        <v>157</v>
      </c>
    </row>
    <row r="18" spans="1:3" s="231" customFormat="1" ht="3" customHeight="1">
      <c r="A18" s="237"/>
      <c r="B18" s="238"/>
      <c r="C18" s="239"/>
    </row>
    <row r="19" spans="1:3" s="231" customFormat="1" ht="3" customHeight="1">
      <c r="A19" s="228"/>
      <c r="B19" s="228"/>
      <c r="C19" s="228"/>
    </row>
    <row r="20" spans="1:3" s="231" customFormat="1" ht="13.5">
      <c r="A20" s="228"/>
      <c r="B20" s="240" t="s">
        <v>93</v>
      </c>
      <c r="C20" s="228"/>
    </row>
    <row r="21" spans="1:3" s="231" customFormat="1" ht="13.5">
      <c r="A21" s="228"/>
      <c r="B21" s="241"/>
      <c r="C21" s="242" t="s">
        <v>200</v>
      </c>
    </row>
    <row r="22" spans="1:3" s="231" customFormat="1" ht="13.5">
      <c r="A22" s="228"/>
      <c r="B22" s="241"/>
      <c r="C22" s="242" t="s">
        <v>199</v>
      </c>
    </row>
    <row r="23" spans="1:3" s="231" customFormat="1" ht="13.5">
      <c r="A23" s="228"/>
      <c r="B23" s="241"/>
      <c r="C23" s="387" t="s">
        <v>256</v>
      </c>
    </row>
    <row r="24" spans="1:3" s="231" customFormat="1" ht="13.5">
      <c r="A24" s="228"/>
      <c r="B24" s="241"/>
      <c r="C24" s="387" t="s">
        <v>251</v>
      </c>
    </row>
    <row r="25" spans="1:3" ht="3" customHeight="1">
      <c r="A25" s="221"/>
      <c r="B25" s="221"/>
      <c r="C25" s="221"/>
    </row>
    <row r="26" ht="3" customHeight="1"/>
    <row r="27" ht="12.75">
      <c r="C27" s="347" t="s">
        <v>201</v>
      </c>
    </row>
  </sheetData>
  <sheetProtection/>
  <hyperlinks>
    <hyperlink ref="C23" r:id="rId1" display="If you have any questions about the template or suggestions for improvement, please contact Anna Schickele (annabs@mit.edu)."/>
    <hyperlink ref="C24" r:id="rId2" display="Read more about J-PAL's cost-effectiveness methodology: http://www.povertyactionlab.org/publication/cost-effectiveness."/>
  </hyperlinks>
  <printOptions/>
  <pageMargins left="0.75" right="0.75" top="1" bottom="1" header="0.3" footer="0.3"/>
  <pageSetup horizontalDpi="600" verticalDpi="600" orientation="portrait"/>
  <drawing r:id="rId3"/>
</worksheet>
</file>

<file path=xl/worksheets/sheet10.xml><?xml version="1.0" encoding="utf-8"?>
<worksheet xmlns="http://schemas.openxmlformats.org/spreadsheetml/2006/main" xmlns:r="http://schemas.openxmlformats.org/officeDocument/2006/relationships">
  <sheetPr>
    <tabColor rgb="FFFFC000"/>
  </sheetPr>
  <dimension ref="A1:L69"/>
  <sheetViews>
    <sheetView zoomScale="85" zoomScaleNormal="85" zoomScalePageLayoutView="0" workbookViewId="0" topLeftCell="A1">
      <pane ySplit="7" topLeftCell="A8" activePane="bottomLeft" state="frozen"/>
      <selection pane="topLeft" activeCell="A1" sqref="A1"/>
      <selection pane="bottomLeft" activeCell="I10" sqref="I10"/>
    </sheetView>
  </sheetViews>
  <sheetFormatPr defaultColWidth="8.8515625" defaultRowHeight="15"/>
  <cols>
    <col min="1" max="1" width="2.7109375" style="43" customWidth="1"/>
    <col min="2" max="2" width="3.421875" style="44" customWidth="1"/>
    <col min="3" max="3" width="48.7109375" style="43" customWidth="1"/>
    <col min="4" max="5" width="12.7109375" style="142" customWidth="1"/>
    <col min="6" max="9" width="12.7109375" style="43" customWidth="1"/>
    <col min="10" max="10" width="30.7109375" style="43" customWidth="1"/>
    <col min="11" max="12" width="60.7109375" style="43" customWidth="1"/>
    <col min="13" max="16384" width="8.8515625" style="182" customWidth="1"/>
  </cols>
  <sheetData>
    <row r="1" spans="1:12" s="38" customFormat="1" ht="24" customHeight="1">
      <c r="A1" s="7"/>
      <c r="B1" s="304" t="s">
        <v>56</v>
      </c>
      <c r="C1" s="7"/>
      <c r="D1" s="9"/>
      <c r="E1" s="9"/>
      <c r="F1" s="7"/>
      <c r="G1" s="7"/>
      <c r="H1" s="7"/>
      <c r="I1" s="7"/>
      <c r="J1" s="7"/>
      <c r="K1" s="9"/>
      <c r="L1" s="9"/>
    </row>
    <row r="2" spans="1:12" s="38" customFormat="1" ht="15" customHeight="1">
      <c r="A2" s="7"/>
      <c r="B2" s="8"/>
      <c r="C2" s="7"/>
      <c r="D2" s="9"/>
      <c r="E2" s="9"/>
      <c r="F2" s="7"/>
      <c r="G2" s="7"/>
      <c r="H2" s="7"/>
      <c r="I2" s="7"/>
      <c r="J2" s="7"/>
      <c r="K2" s="9"/>
      <c r="L2" s="9"/>
    </row>
    <row r="3" spans="1:12" s="38" customFormat="1" ht="15" customHeight="1">
      <c r="A3" s="7"/>
      <c r="B3" s="8"/>
      <c r="C3" s="7"/>
      <c r="D3" s="9"/>
      <c r="E3" s="9"/>
      <c r="F3" s="7"/>
      <c r="G3" s="7"/>
      <c r="H3" s="7"/>
      <c r="I3" s="7"/>
      <c r="J3" s="7"/>
      <c r="K3" s="9"/>
      <c r="L3" s="9"/>
    </row>
    <row r="4" spans="1:12" s="38" customFormat="1" ht="15" customHeight="1">
      <c r="A4" s="7"/>
      <c r="B4" s="8"/>
      <c r="C4" s="7"/>
      <c r="D4" s="9"/>
      <c r="E4" s="9"/>
      <c r="F4" s="7"/>
      <c r="G4" s="7"/>
      <c r="H4" s="7"/>
      <c r="I4" s="7"/>
      <c r="J4" s="7"/>
      <c r="K4" s="9"/>
      <c r="L4" s="9"/>
    </row>
    <row r="5" spans="1:12" s="39" customFormat="1" ht="15" customHeight="1">
      <c r="A5" s="10"/>
      <c r="B5" s="11"/>
      <c r="C5" s="10"/>
      <c r="D5" s="12"/>
      <c r="E5" s="12"/>
      <c r="F5" s="10"/>
      <c r="G5" s="10"/>
      <c r="H5" s="10"/>
      <c r="I5" s="10"/>
      <c r="J5" s="10"/>
      <c r="K5" s="12"/>
      <c r="L5" s="12"/>
    </row>
    <row r="6" spans="1:12" s="40" customFormat="1" ht="15">
      <c r="A6" s="13"/>
      <c r="B6" s="14"/>
      <c r="C6" s="13"/>
      <c r="D6" s="15" t="s">
        <v>25</v>
      </c>
      <c r="E6" s="15" t="s">
        <v>98</v>
      </c>
      <c r="F6" s="15" t="s">
        <v>24</v>
      </c>
      <c r="G6" s="15" t="s">
        <v>3</v>
      </c>
      <c r="H6" s="15" t="s">
        <v>192</v>
      </c>
      <c r="I6" s="15" t="s">
        <v>191</v>
      </c>
      <c r="J6" s="16" t="s">
        <v>109</v>
      </c>
      <c r="K6" s="14" t="s">
        <v>209</v>
      </c>
      <c r="L6" s="14" t="s">
        <v>4</v>
      </c>
    </row>
    <row r="7" spans="1:12" s="40" customFormat="1" ht="3" customHeight="1">
      <c r="A7" s="41"/>
      <c r="B7" s="42"/>
      <c r="C7" s="41"/>
      <c r="D7" s="141"/>
      <c r="E7" s="141"/>
      <c r="F7" s="41"/>
      <c r="G7" s="41"/>
      <c r="H7" s="41"/>
      <c r="I7" s="41"/>
      <c r="J7" s="41"/>
      <c r="K7" s="41"/>
      <c r="L7" s="41"/>
    </row>
    <row r="8" spans="1:12" s="40" customFormat="1" ht="3" customHeight="1">
      <c r="A8" s="43"/>
      <c r="B8" s="44"/>
      <c r="C8" s="43"/>
      <c r="D8" s="142"/>
      <c r="E8" s="142"/>
      <c r="F8" s="43"/>
      <c r="G8" s="43"/>
      <c r="H8" s="43"/>
      <c r="I8" s="43"/>
      <c r="J8" s="43"/>
      <c r="K8" s="43"/>
      <c r="L8" s="43"/>
    </row>
    <row r="9" spans="1:12" s="46" customFormat="1" ht="18.75">
      <c r="A9" s="18"/>
      <c r="B9" s="19" t="s">
        <v>33</v>
      </c>
      <c r="C9" s="20" t="s">
        <v>6</v>
      </c>
      <c r="D9" s="22"/>
      <c r="E9" s="22"/>
      <c r="F9" s="18"/>
      <c r="G9" s="18"/>
      <c r="H9" s="18"/>
      <c r="I9" s="18"/>
      <c r="J9" s="21"/>
      <c r="K9" s="22"/>
      <c r="L9" s="22"/>
    </row>
    <row r="10" spans="1:12" s="46" customFormat="1" ht="55.5">
      <c r="A10" s="18"/>
      <c r="B10" s="23"/>
      <c r="C10" s="24" t="s">
        <v>105</v>
      </c>
      <c r="D10" s="22"/>
      <c r="E10" s="22"/>
      <c r="F10" s="18"/>
      <c r="G10" s="18"/>
      <c r="H10" s="18"/>
      <c r="I10" s="18"/>
      <c r="J10" s="21"/>
      <c r="K10" s="22" t="s">
        <v>57</v>
      </c>
      <c r="L10" s="22"/>
    </row>
    <row r="11" spans="1:12" s="46" customFormat="1" ht="27.75">
      <c r="A11" s="18"/>
      <c r="B11" s="25">
        <v>1</v>
      </c>
      <c r="C11" s="351"/>
      <c r="D11" s="356"/>
      <c r="E11" s="356"/>
      <c r="F11" s="330">
        <f>IF(ISBLANK($E11),"",$E11*'Preliminary Questions'!$D$41)</f>
      </c>
      <c r="G11" s="351"/>
      <c r="H11" s="322">
        <f>IF(OR(ISBLANK($E11),ISBLANK($G11)),"",$E11*$G11)</f>
      </c>
      <c r="I11" s="322">
        <f>IF(OR(ISBLANK($E11),ISBLANK($G11)),"",$F11*$G11)</f>
      </c>
      <c r="J11" s="356"/>
      <c r="K11" s="192" t="s">
        <v>239</v>
      </c>
      <c r="L11" s="22" t="s">
        <v>43</v>
      </c>
    </row>
    <row r="12" spans="1:12" s="46" customFormat="1" ht="15">
      <c r="A12" s="18"/>
      <c r="B12" s="25">
        <v>2</v>
      </c>
      <c r="C12" s="351"/>
      <c r="D12" s="356"/>
      <c r="E12" s="356"/>
      <c r="F12" s="330">
        <f>IF(ISBLANK($E12),"",$E12*'Preliminary Questions'!$D$41)</f>
      </c>
      <c r="G12" s="351"/>
      <c r="H12" s="322">
        <f>IF(OR(ISBLANK($E12),ISBLANK($G12)),"",$E12*$G12)</f>
      </c>
      <c r="I12" s="322">
        <f>IF(OR(ISBLANK($E12),ISBLANK($G12)),"",$F12*$G12)</f>
      </c>
      <c r="J12" s="384"/>
      <c r="K12" s="22"/>
      <c r="L12" s="22" t="s">
        <v>51</v>
      </c>
    </row>
    <row r="13" spans="1:12" s="174" customFormat="1" ht="15">
      <c r="A13" s="18"/>
      <c r="B13" s="25">
        <v>3</v>
      </c>
      <c r="C13" s="351"/>
      <c r="D13" s="356"/>
      <c r="E13" s="356"/>
      <c r="F13" s="330">
        <f>IF(ISBLANK($E13),"",$E13*'Preliminary Questions'!$D$41)</f>
      </c>
      <c r="G13" s="351"/>
      <c r="H13" s="322">
        <f>IF(OR(ISBLANK($E13),ISBLANK($G13)),"",$E13*$G13)</f>
      </c>
      <c r="I13" s="322">
        <f>IF(OR(ISBLANK($E13),ISBLANK($G13)),"",$F13*$G13)</f>
      </c>
      <c r="J13" s="384"/>
      <c r="K13" s="22"/>
      <c r="L13" s="22"/>
    </row>
    <row r="14" spans="1:12" s="174" customFormat="1" ht="15">
      <c r="A14" s="18"/>
      <c r="B14" s="25">
        <v>4</v>
      </c>
      <c r="C14" s="351"/>
      <c r="D14" s="356"/>
      <c r="E14" s="356"/>
      <c r="F14" s="330">
        <f>IF(ISBLANK($E14),"",$E14*'Preliminary Questions'!$D$41)</f>
      </c>
      <c r="G14" s="351"/>
      <c r="H14" s="322">
        <f>IF(OR(ISBLANK($E14),ISBLANK($G14)),"",$E14*$G14)</f>
      </c>
      <c r="I14" s="322">
        <f>IF(OR(ISBLANK($E14),ISBLANK($G14)),"",$F14*$G14)</f>
      </c>
      <c r="J14" s="384"/>
      <c r="K14" s="22"/>
      <c r="L14" s="22"/>
    </row>
    <row r="15" spans="1:12" s="174" customFormat="1" ht="15.75" thickBot="1">
      <c r="A15" s="18"/>
      <c r="B15" s="25">
        <v>5</v>
      </c>
      <c r="C15" s="351"/>
      <c r="D15" s="356"/>
      <c r="E15" s="356"/>
      <c r="F15" s="330">
        <f>IF(ISBLANK($E15),"",$E15*'Preliminary Questions'!$D$41)</f>
      </c>
      <c r="G15" s="351"/>
      <c r="H15" s="322">
        <f>IF(OR(ISBLANK($E15),ISBLANK($G15)),"",$E15*$G15)</f>
      </c>
      <c r="I15" s="322">
        <f>IF(OR(ISBLANK($E15),ISBLANK($G15)),"",$F15*$G15)</f>
      </c>
      <c r="J15" s="384"/>
      <c r="K15" s="22"/>
      <c r="L15" s="22"/>
    </row>
    <row r="16" spans="1:12" s="174" customFormat="1" ht="15.75" thickBot="1">
      <c r="A16" s="148"/>
      <c r="B16" s="149"/>
      <c r="C16" s="146" t="s">
        <v>61</v>
      </c>
      <c r="D16" s="147"/>
      <c r="E16" s="147"/>
      <c r="F16" s="148"/>
      <c r="G16" s="149"/>
      <c r="H16" s="310">
        <f>SUM($H$11:$H$15)</f>
        <v>0</v>
      </c>
      <c r="I16" s="150">
        <f>SUM($I$11:$I$15)</f>
        <v>0</v>
      </c>
      <c r="J16" s="148"/>
      <c r="K16" s="147"/>
      <c r="L16" s="147"/>
    </row>
    <row r="17" spans="1:12" s="174" customFormat="1" ht="6" customHeight="1">
      <c r="A17" s="26"/>
      <c r="B17" s="27"/>
      <c r="C17" s="28"/>
      <c r="D17" s="30"/>
      <c r="E17" s="30"/>
      <c r="F17" s="26"/>
      <c r="G17" s="26"/>
      <c r="H17" s="26"/>
      <c r="I17" s="26"/>
      <c r="J17" s="29"/>
      <c r="K17" s="30"/>
      <c r="L17" s="30"/>
    </row>
    <row r="18" spans="1:12" s="174" customFormat="1" ht="27.75">
      <c r="A18" s="18"/>
      <c r="B18" s="19" t="s">
        <v>34</v>
      </c>
      <c r="C18" s="20" t="s">
        <v>8</v>
      </c>
      <c r="D18" s="22"/>
      <c r="E18" s="22"/>
      <c r="F18" s="69">
        <f>IF(ISBLANK($E18),"",$E18*'Preliminary Questions'!$D$41)</f>
      </c>
      <c r="G18" s="18"/>
      <c r="H18" s="18"/>
      <c r="I18" s="18">
        <f>IF(OR(ISBLANK(F18),ISBLANK(G18)),"",F18*G18)</f>
      </c>
      <c r="K18" s="22" t="s">
        <v>110</v>
      </c>
      <c r="L18" s="22"/>
    </row>
    <row r="19" spans="1:12" s="183" customFormat="1" ht="13.5">
      <c r="A19" s="74"/>
      <c r="B19" s="193">
        <v>1</v>
      </c>
      <c r="C19" s="364"/>
      <c r="D19" s="364"/>
      <c r="E19" s="364"/>
      <c r="F19" s="330">
        <f>IF(ISBLANK($E19),"",$E19*'Preliminary Questions'!$D$41)</f>
      </c>
      <c r="G19" s="364"/>
      <c r="H19" s="326"/>
      <c r="I19" s="327">
        <f>IF(OR(ISBLANK($E19),ISBLANK($G19)),"",$F19*$G19)</f>
      </c>
      <c r="J19" s="384"/>
      <c r="K19" s="192"/>
      <c r="L19" s="192"/>
    </row>
    <row r="20" spans="1:12" s="183" customFormat="1" ht="15" thickBot="1">
      <c r="A20" s="74"/>
      <c r="B20" s="193">
        <v>2</v>
      </c>
      <c r="C20" s="364"/>
      <c r="D20" s="364"/>
      <c r="E20" s="364"/>
      <c r="F20" s="330">
        <f>IF(ISBLANK($E20),"",$E20*'Preliminary Questions'!$D$41)</f>
      </c>
      <c r="G20" s="364"/>
      <c r="H20" s="326">
        <f>IF(OR(ISBLANK($E20),ISBLANK($G20)),"",$E20*$G20)</f>
      </c>
      <c r="I20" s="327">
        <f>IF(OR(ISBLANK($E20),ISBLANK($G20)),"",$F20*$G20)</f>
      </c>
      <c r="J20" s="364"/>
      <c r="K20" s="192"/>
      <c r="L20" s="192"/>
    </row>
    <row r="21" spans="1:12" s="174" customFormat="1" ht="19.5" thickBot="1">
      <c r="A21" s="148"/>
      <c r="B21" s="164"/>
      <c r="C21" s="146" t="s">
        <v>61</v>
      </c>
      <c r="D21" s="147"/>
      <c r="E21" s="147"/>
      <c r="F21" s="148"/>
      <c r="G21" s="149"/>
      <c r="H21" s="310">
        <f>SUM($H$19:$H$20)</f>
        <v>0</v>
      </c>
      <c r="I21" s="150">
        <f>SUM($I$19:$I$20)</f>
        <v>0</v>
      </c>
      <c r="J21" s="148"/>
      <c r="K21" s="147"/>
      <c r="L21" s="147"/>
    </row>
    <row r="22" spans="1:12" s="174" customFormat="1" ht="6" customHeight="1">
      <c r="A22" s="26"/>
      <c r="B22" s="31"/>
      <c r="C22" s="28"/>
      <c r="D22" s="30"/>
      <c r="E22" s="30"/>
      <c r="F22" s="26"/>
      <c r="G22" s="26"/>
      <c r="H22" s="26"/>
      <c r="I22" s="26"/>
      <c r="J22" s="29"/>
      <c r="K22" s="30"/>
      <c r="L22" s="30"/>
    </row>
    <row r="23" spans="1:12" s="174" customFormat="1" ht="18.75">
      <c r="A23" s="18"/>
      <c r="B23" s="19" t="s">
        <v>35</v>
      </c>
      <c r="C23" s="20" t="s">
        <v>0</v>
      </c>
      <c r="D23" s="22"/>
      <c r="E23" s="22"/>
      <c r="F23" s="18"/>
      <c r="G23" s="18"/>
      <c r="H23" s="18"/>
      <c r="I23" s="18"/>
      <c r="J23" s="21"/>
      <c r="K23" s="22"/>
      <c r="L23" s="22"/>
    </row>
    <row r="24" spans="1:12" s="174" customFormat="1" ht="42">
      <c r="A24" s="18"/>
      <c r="B24" s="25">
        <v>1</v>
      </c>
      <c r="C24" s="32" t="s">
        <v>17</v>
      </c>
      <c r="D24" s="356"/>
      <c r="E24" s="356"/>
      <c r="F24" s="330">
        <f>IF(ISBLANK($E24),"",$E24*'Preliminary Questions'!$D$41)</f>
      </c>
      <c r="G24" s="351"/>
      <c r="H24" s="322">
        <f>IF(OR(ISBLANK($E24),ISBLANK($G24)),"",$E24*$G24)</f>
      </c>
      <c r="I24" s="322">
        <f>IF(OR(ISBLANK($E24),ISBLANK($G24)),"",$F24*$G24)</f>
      </c>
      <c r="J24" s="364"/>
      <c r="K24" s="192" t="s">
        <v>214</v>
      </c>
      <c r="L24" s="22"/>
    </row>
    <row r="25" spans="1:12" s="174" customFormat="1" ht="27.75">
      <c r="A25" s="18"/>
      <c r="B25" s="25">
        <v>2</v>
      </c>
      <c r="C25" s="32" t="s">
        <v>18</v>
      </c>
      <c r="D25" s="356"/>
      <c r="E25" s="356"/>
      <c r="F25" s="330">
        <f>IF(ISBLANK($E25),"",$E25*'Preliminary Questions'!$D$41)</f>
      </c>
      <c r="G25" s="351"/>
      <c r="H25" s="322">
        <f aca="true" t="shared" si="0" ref="H25:H30">IF(OR(ISBLANK($E25),ISBLANK($G25)),"",$E25*$G25)</f>
      </c>
      <c r="I25" s="322">
        <f aca="true" t="shared" si="1" ref="I25:I30">IF(OR(ISBLANK($E25),ISBLANK($G25)),"",$F25*$G25)</f>
      </c>
      <c r="J25" s="384"/>
      <c r="K25" s="22" t="s">
        <v>117</v>
      </c>
      <c r="L25" s="22" t="s">
        <v>16</v>
      </c>
    </row>
    <row r="26" spans="1:12" s="174" customFormat="1" ht="15">
      <c r="A26" s="18"/>
      <c r="B26" s="23"/>
      <c r="C26" s="33" t="s">
        <v>38</v>
      </c>
      <c r="D26" s="356"/>
      <c r="E26" s="356"/>
      <c r="F26" s="330">
        <f>IF(ISBLANK($E26),"",$E26*'Preliminary Questions'!$D$41)</f>
      </c>
      <c r="G26" s="351"/>
      <c r="H26" s="322">
        <f t="shared" si="0"/>
      </c>
      <c r="I26" s="322">
        <f t="shared" si="1"/>
      </c>
      <c r="J26" s="384"/>
      <c r="K26" s="75" t="s">
        <v>217</v>
      </c>
      <c r="L26" s="22"/>
    </row>
    <row r="27" spans="1:12" s="174" customFormat="1" ht="27.75">
      <c r="A27" s="18"/>
      <c r="B27" s="23"/>
      <c r="C27" s="33" t="s">
        <v>39</v>
      </c>
      <c r="D27" s="356"/>
      <c r="E27" s="356"/>
      <c r="F27" s="330">
        <f>IF(ISBLANK($E27),"",$E27*'Preliminary Questions'!$D$41)</f>
      </c>
      <c r="G27" s="351"/>
      <c r="H27" s="322">
        <f t="shared" si="0"/>
      </c>
      <c r="I27" s="322">
        <f t="shared" si="1"/>
      </c>
      <c r="J27" s="384"/>
      <c r="K27" s="75" t="s">
        <v>218</v>
      </c>
      <c r="L27" s="22"/>
    </row>
    <row r="28" spans="1:12" s="174" customFormat="1" ht="15">
      <c r="A28" s="18"/>
      <c r="B28" s="23"/>
      <c r="C28" s="34" t="s">
        <v>40</v>
      </c>
      <c r="D28" s="374"/>
      <c r="E28" s="356"/>
      <c r="F28" s="330">
        <f>IF(ISBLANK($E28),"",$E28*'Preliminary Questions'!$D$41)</f>
      </c>
      <c r="G28" s="351"/>
      <c r="H28" s="322">
        <f t="shared" si="0"/>
      </c>
      <c r="I28" s="322">
        <f t="shared" si="1"/>
      </c>
      <c r="J28" s="384"/>
      <c r="K28" s="192" t="s">
        <v>215</v>
      </c>
      <c r="L28" s="22"/>
    </row>
    <row r="29" spans="1:12" s="174" customFormat="1" ht="27.75">
      <c r="A29" s="18"/>
      <c r="B29" s="23"/>
      <c r="C29" s="33" t="s">
        <v>9</v>
      </c>
      <c r="D29" s="374"/>
      <c r="E29" s="356"/>
      <c r="F29" s="330">
        <f>IF(ISBLANK($E29),"",$E29*'Preliminary Questions'!$D$41)</f>
      </c>
      <c r="G29" s="351"/>
      <c r="H29" s="322">
        <f t="shared" si="0"/>
      </c>
      <c r="I29" s="322">
        <f t="shared" si="1"/>
      </c>
      <c r="J29" s="385"/>
      <c r="K29" s="192" t="s">
        <v>216</v>
      </c>
      <c r="L29" s="22"/>
    </row>
    <row r="30" spans="1:12" s="174" customFormat="1" ht="15.75" thickBot="1">
      <c r="A30" s="18"/>
      <c r="B30" s="25">
        <v>3</v>
      </c>
      <c r="C30" s="32" t="s">
        <v>228</v>
      </c>
      <c r="D30" s="385"/>
      <c r="E30" s="356"/>
      <c r="F30" s="330">
        <f>IF(ISBLANK($E30),"",$E30*'Preliminary Questions'!$D$41)</f>
      </c>
      <c r="G30" s="351"/>
      <c r="H30" s="322">
        <f t="shared" si="0"/>
      </c>
      <c r="I30" s="322">
        <f t="shared" si="1"/>
      </c>
      <c r="J30" s="384"/>
      <c r="K30" s="75" t="s">
        <v>240</v>
      </c>
      <c r="L30" s="22"/>
    </row>
    <row r="31" spans="1:12" s="174" customFormat="1" ht="15.75" thickBot="1">
      <c r="A31" s="148"/>
      <c r="B31" s="149"/>
      <c r="C31" s="146" t="s">
        <v>61</v>
      </c>
      <c r="D31" s="147"/>
      <c r="E31" s="147"/>
      <c r="F31" s="148"/>
      <c r="G31" s="149"/>
      <c r="H31" s="310">
        <f>SUM($H$24:$H$30)</f>
        <v>0</v>
      </c>
      <c r="I31" s="150">
        <f>SUM($I$24:$I$30)</f>
        <v>0</v>
      </c>
      <c r="J31" s="148"/>
      <c r="K31" s="147"/>
      <c r="L31" s="147"/>
    </row>
    <row r="32" spans="1:12" s="174" customFormat="1" ht="6.75" customHeight="1">
      <c r="A32" s="26"/>
      <c r="B32" s="31"/>
      <c r="C32" s="35"/>
      <c r="D32" s="30"/>
      <c r="E32" s="30"/>
      <c r="F32" s="26"/>
      <c r="G32" s="26"/>
      <c r="H32" s="26"/>
      <c r="I32" s="26"/>
      <c r="J32" s="29"/>
      <c r="K32" s="30"/>
      <c r="L32" s="30"/>
    </row>
    <row r="33" spans="1:12" s="174" customFormat="1" ht="42">
      <c r="A33" s="18"/>
      <c r="B33" s="19" t="s">
        <v>36</v>
      </c>
      <c r="C33" s="20" t="s">
        <v>1</v>
      </c>
      <c r="D33" s="22"/>
      <c r="E33" s="22"/>
      <c r="F33" s="69"/>
      <c r="G33" s="18"/>
      <c r="H33" s="18"/>
      <c r="I33" s="18"/>
      <c r="J33" s="21"/>
      <c r="K33" s="22" t="s">
        <v>126</v>
      </c>
      <c r="L33" s="22"/>
    </row>
    <row r="34" spans="1:12" s="183" customFormat="1" ht="13.5">
      <c r="A34" s="74"/>
      <c r="B34" s="193">
        <v>1</v>
      </c>
      <c r="C34" s="74"/>
      <c r="D34" s="364"/>
      <c r="E34" s="364"/>
      <c r="F34" s="330">
        <f>IF(ISBLANK($E34),"",$E34*'Preliminary Questions'!$D$41)</f>
      </c>
      <c r="G34" s="364"/>
      <c r="H34" s="326">
        <f>IF(OR(ISBLANK($E34),ISBLANK($G34)),"",$E34*$G34)</f>
      </c>
      <c r="I34" s="327">
        <f>IF(OR(ISBLANK($E34),ISBLANK($G34)),"",$F34*$G34)</f>
      </c>
      <c r="J34" s="364"/>
      <c r="K34" s="192" t="s">
        <v>241</v>
      </c>
      <c r="L34" s="192"/>
    </row>
    <row r="35" spans="1:12" s="183" customFormat="1" ht="15" thickBot="1">
      <c r="A35" s="74"/>
      <c r="B35" s="193">
        <v>2</v>
      </c>
      <c r="C35" s="74"/>
      <c r="D35" s="364"/>
      <c r="E35" s="364"/>
      <c r="F35" s="330">
        <f>IF(ISBLANK($E35),"",$E35*'Preliminary Questions'!$D$41)</f>
      </c>
      <c r="G35" s="364"/>
      <c r="H35" s="326">
        <f>IF(OR(ISBLANK($E35),ISBLANK($G35)),"",$E35*$G35)</f>
      </c>
      <c r="I35" s="327">
        <f>IF(OR(ISBLANK($E35),ISBLANK($G35)),"",$F35*$G35)</f>
      </c>
      <c r="J35" s="364"/>
      <c r="K35" s="192"/>
      <c r="L35" s="192"/>
    </row>
    <row r="36" spans="1:12" s="174" customFormat="1" ht="19.5" thickBot="1">
      <c r="A36" s="148"/>
      <c r="B36" s="164"/>
      <c r="C36" s="146" t="s">
        <v>61</v>
      </c>
      <c r="D36" s="147"/>
      <c r="E36" s="147"/>
      <c r="F36" s="148"/>
      <c r="G36" s="149"/>
      <c r="H36" s="310">
        <f>SUM($H$34:$H$35)</f>
        <v>0</v>
      </c>
      <c r="I36" s="150">
        <f>SUM($I$34:$I$35)</f>
        <v>0</v>
      </c>
      <c r="J36" s="148"/>
      <c r="K36" s="147"/>
      <c r="L36" s="147"/>
    </row>
    <row r="37" spans="1:12" s="174" customFormat="1" ht="6.75" customHeight="1">
      <c r="A37" s="26"/>
      <c r="B37" s="31"/>
      <c r="C37" s="28"/>
      <c r="D37" s="30"/>
      <c r="E37" s="30"/>
      <c r="F37" s="26"/>
      <c r="G37" s="26"/>
      <c r="H37" s="26"/>
      <c r="I37" s="26"/>
      <c r="J37" s="29"/>
      <c r="K37" s="30"/>
      <c r="L37" s="30"/>
    </row>
    <row r="38" spans="1:12" s="174" customFormat="1" ht="18.75">
      <c r="A38" s="18"/>
      <c r="B38" s="19" t="s">
        <v>37</v>
      </c>
      <c r="C38" s="20" t="s">
        <v>23</v>
      </c>
      <c r="D38" s="22"/>
      <c r="E38" s="22"/>
      <c r="F38" s="18"/>
      <c r="G38" s="18"/>
      <c r="H38" s="18"/>
      <c r="I38" s="18"/>
      <c r="J38" s="21"/>
      <c r="K38" s="22"/>
      <c r="L38" s="22"/>
    </row>
    <row r="39" spans="1:12" s="174" customFormat="1" ht="42">
      <c r="A39" s="18"/>
      <c r="B39" s="25"/>
      <c r="C39" s="18" t="s">
        <v>10</v>
      </c>
      <c r="D39" s="305"/>
      <c r="E39" s="22"/>
      <c r="F39" s="69">
        <f>IF(ISBLANK($E39),"",$E39*'Preliminary Questions'!$D$41)</f>
      </c>
      <c r="G39" s="116"/>
      <c r="H39" s="116"/>
      <c r="I39" s="18">
        <f>IF(ISNUMBER($F39),$F39*$G39,"")</f>
      </c>
      <c r="J39" s="21"/>
      <c r="K39" s="75" t="s">
        <v>135</v>
      </c>
      <c r="L39" s="22"/>
    </row>
    <row r="40" spans="1:12" s="174" customFormat="1" ht="15">
      <c r="A40" s="18"/>
      <c r="B40" s="25">
        <v>1</v>
      </c>
      <c r="C40" s="351"/>
      <c r="D40" s="356"/>
      <c r="E40" s="356"/>
      <c r="F40" s="330">
        <f>IF(ISBLANK($E40),"",$E40*'Preliminary Questions'!$D$41)</f>
      </c>
      <c r="G40" s="351"/>
      <c r="H40" s="322">
        <f>IF(OR(ISBLANK($E40),ISBLANK($G40)),"",$E40*$G40)</f>
      </c>
      <c r="I40" s="322">
        <f>IF(OR(ISBLANK($E40),ISBLANK($G40)),"",$F40*$G40)</f>
      </c>
      <c r="J40" s="384"/>
      <c r="K40" s="22"/>
      <c r="L40" s="22"/>
    </row>
    <row r="41" spans="1:12" s="174" customFormat="1" ht="15">
      <c r="A41" s="18"/>
      <c r="B41" s="25">
        <v>2</v>
      </c>
      <c r="C41" s="351"/>
      <c r="D41" s="356"/>
      <c r="E41" s="356"/>
      <c r="F41" s="330">
        <f>IF(ISBLANK($E41),"",$E41*'Preliminary Questions'!$D$41)</f>
      </c>
      <c r="G41" s="351"/>
      <c r="H41" s="322">
        <f>IF(OR(ISBLANK($E41),ISBLANK($G41)),"",$E41*$G41)</f>
      </c>
      <c r="I41" s="322">
        <f>IF(OR(ISBLANK($E41),ISBLANK($G41)),"",$F41*$G41)</f>
      </c>
      <c r="J41" s="384"/>
      <c r="K41" s="22"/>
      <c r="L41" s="22"/>
    </row>
    <row r="42" spans="1:12" s="174" customFormat="1" ht="15">
      <c r="A42" s="18"/>
      <c r="B42" s="25">
        <v>3</v>
      </c>
      <c r="C42" s="351"/>
      <c r="D42" s="356"/>
      <c r="E42" s="356"/>
      <c r="F42" s="330">
        <f>IF(ISBLANK($E42),"",$E42*'Preliminary Questions'!$D$41)</f>
      </c>
      <c r="G42" s="351"/>
      <c r="H42" s="322">
        <f>IF(OR(ISBLANK($E42),ISBLANK($G42)),"",$E42*$G42)</f>
      </c>
      <c r="I42" s="322">
        <f>IF(OR(ISBLANK($E42),ISBLANK($G42)),"",$F42*$G42)</f>
      </c>
      <c r="J42" s="384"/>
      <c r="K42" s="22"/>
      <c r="L42" s="22"/>
    </row>
    <row r="43" spans="1:12" s="174" customFormat="1" ht="15">
      <c r="A43" s="18"/>
      <c r="B43" s="25">
        <v>4</v>
      </c>
      <c r="C43" s="351"/>
      <c r="D43" s="356"/>
      <c r="E43" s="356"/>
      <c r="F43" s="330">
        <f>IF(ISBLANK($E43),"",$E43*'Preliminary Questions'!$D$41)</f>
      </c>
      <c r="G43" s="351"/>
      <c r="H43" s="322">
        <f>IF(OR(ISBLANK($E43),ISBLANK($G43)),"",$E43*$G43)</f>
      </c>
      <c r="I43" s="322">
        <f>IF(OR(ISBLANK($E43),ISBLANK($G43)),"",$F43*$G43)</f>
      </c>
      <c r="J43" s="384"/>
      <c r="K43" s="22"/>
      <c r="L43" s="22"/>
    </row>
    <row r="44" spans="1:12" s="174" customFormat="1" ht="15">
      <c r="A44" s="18"/>
      <c r="B44" s="25">
        <v>5</v>
      </c>
      <c r="C44" s="351"/>
      <c r="D44" s="356"/>
      <c r="E44" s="356"/>
      <c r="F44" s="330">
        <f>IF(ISBLANK($E44),"",$E44*'Preliminary Questions'!$D$41)</f>
      </c>
      <c r="G44" s="351"/>
      <c r="H44" s="322">
        <f>IF(OR(ISBLANK($E44),ISBLANK($G44)),"",$E44*$G44)</f>
      </c>
      <c r="I44" s="322">
        <f>IF(OR(ISBLANK($E44),ISBLANK($G44)),"",$F44*$G44)</f>
      </c>
      <c r="J44" s="384"/>
      <c r="K44" s="22"/>
      <c r="L44" s="22"/>
    </row>
    <row r="45" spans="1:12" s="174" customFormat="1" ht="51.75" customHeight="1">
      <c r="A45" s="18"/>
      <c r="B45" s="25"/>
      <c r="C45" s="18" t="s">
        <v>6</v>
      </c>
      <c r="D45" s="22"/>
      <c r="E45" s="22"/>
      <c r="F45" s="18"/>
      <c r="G45" s="18"/>
      <c r="H45" s="18"/>
      <c r="I45" s="18"/>
      <c r="J45" s="21"/>
      <c r="K45" s="22" t="s">
        <v>154</v>
      </c>
      <c r="L45" s="22"/>
    </row>
    <row r="46" spans="1:12" s="174" customFormat="1" ht="27.75">
      <c r="A46" s="18"/>
      <c r="B46" s="25"/>
      <c r="C46" s="24" t="s">
        <v>119</v>
      </c>
      <c r="D46" s="22"/>
      <c r="E46" s="22"/>
      <c r="F46" s="18"/>
      <c r="G46" s="18"/>
      <c r="H46" s="18"/>
      <c r="I46" s="18"/>
      <c r="J46" s="21"/>
      <c r="K46" s="22"/>
      <c r="L46" s="22"/>
    </row>
    <row r="47" spans="1:12" s="174" customFormat="1" ht="27.75">
      <c r="A47" s="18"/>
      <c r="B47" s="25">
        <v>1</v>
      </c>
      <c r="C47" s="351"/>
      <c r="D47" s="356"/>
      <c r="E47" s="356"/>
      <c r="F47" s="330">
        <f>IF(ISBLANK($E47),"",$E47*'Preliminary Questions'!$D$41)</f>
      </c>
      <c r="G47" s="351"/>
      <c r="H47" s="322">
        <f>IF(OR(ISBLANK($E47),ISBLANK($G47)),"",$E47*$G47)</f>
      </c>
      <c r="I47" s="322">
        <f>IF(OR(ISBLANK($E47),ISBLANK($G47)),"",$F47*$G47)</f>
      </c>
      <c r="J47" s="384"/>
      <c r="K47" s="192" t="s">
        <v>239</v>
      </c>
      <c r="L47" s="22"/>
    </row>
    <row r="48" spans="1:12" s="174" customFormat="1" ht="15.75" thickBot="1">
      <c r="A48" s="18"/>
      <c r="B48" s="25">
        <v>2</v>
      </c>
      <c r="C48" s="351"/>
      <c r="D48" s="356"/>
      <c r="E48" s="356"/>
      <c r="F48" s="330">
        <f>IF(ISBLANK($E48),"",$E48*'Preliminary Questions'!$D$41)</f>
      </c>
      <c r="G48" s="351"/>
      <c r="H48" s="322">
        <f>IF(OR(ISBLANK($E48),ISBLANK($G48)),"",$E48*$G48)</f>
      </c>
      <c r="I48" s="322">
        <f>IF(OR(ISBLANK($E48),ISBLANK($G48)),"",$F48*$G48)</f>
      </c>
      <c r="J48" s="384"/>
      <c r="K48" s="22"/>
      <c r="L48" s="22"/>
    </row>
    <row r="49" spans="1:12" s="174" customFormat="1" ht="15.75" thickBot="1">
      <c r="A49" s="148"/>
      <c r="B49" s="149"/>
      <c r="C49" s="146" t="s">
        <v>61</v>
      </c>
      <c r="D49" s="147"/>
      <c r="E49" s="147"/>
      <c r="F49" s="148"/>
      <c r="G49" s="149"/>
      <c r="H49" s="310">
        <f>SUM($H$40:$H$44,$H$47:$H$48)</f>
        <v>0</v>
      </c>
      <c r="I49" s="150">
        <f>SUM($I$40:$I$44,$I$47:$I$48)</f>
        <v>0</v>
      </c>
      <c r="J49" s="148"/>
      <c r="K49" s="157"/>
      <c r="L49" s="147"/>
    </row>
    <row r="50" spans="1:12" s="174" customFormat="1" ht="6.75" customHeight="1">
      <c r="A50" s="26"/>
      <c r="B50" s="31"/>
      <c r="C50" s="26"/>
      <c r="D50" s="30"/>
      <c r="E50" s="30"/>
      <c r="F50" s="26"/>
      <c r="G50" s="26"/>
      <c r="H50" s="26"/>
      <c r="I50" s="26"/>
      <c r="J50" s="29"/>
      <c r="K50" s="30"/>
      <c r="L50" s="30"/>
    </row>
    <row r="51" spans="1:12" s="174" customFormat="1" ht="18.75">
      <c r="A51" s="18"/>
      <c r="B51" s="19" t="s">
        <v>42</v>
      </c>
      <c r="C51" s="20" t="s">
        <v>175</v>
      </c>
      <c r="D51" s="22"/>
      <c r="E51" s="22"/>
      <c r="F51" s="18"/>
      <c r="G51" s="18"/>
      <c r="H51" s="18"/>
      <c r="I51" s="18"/>
      <c r="J51" s="21"/>
      <c r="K51" s="110"/>
      <c r="L51" s="22"/>
    </row>
    <row r="52" spans="1:12" s="174" customFormat="1" ht="51" customHeight="1">
      <c r="A52" s="18"/>
      <c r="B52" s="25">
        <v>1</v>
      </c>
      <c r="C52" s="18" t="s">
        <v>249</v>
      </c>
      <c r="D52" s="356"/>
      <c r="E52" s="356"/>
      <c r="F52" s="330">
        <f>IF(ISBLANK($E52),"",$E52*'Preliminary Questions'!$D$41)</f>
      </c>
      <c r="G52" s="351"/>
      <c r="H52" s="322">
        <f>IF(OR(ISBLANK($E52),ISBLANK($G52)),"",$E52*$G52)</f>
      </c>
      <c r="I52" s="322">
        <f>IF(OR(ISBLANK($F52),ISBLANK($G52)),"",$F52*$G52)</f>
      </c>
      <c r="J52" s="384"/>
      <c r="K52" s="22" t="s">
        <v>250</v>
      </c>
      <c r="L52" s="22" t="s">
        <v>75</v>
      </c>
    </row>
    <row r="53" spans="1:12" s="174" customFormat="1" ht="15.75" thickBot="1">
      <c r="A53" s="18"/>
      <c r="B53" s="25">
        <v>2</v>
      </c>
      <c r="C53" s="18" t="s">
        <v>14</v>
      </c>
      <c r="D53" s="335" t="s">
        <v>160</v>
      </c>
      <c r="E53" s="356"/>
      <c r="F53" s="330">
        <f>IF(ISBLANK($E53),"",$E53*'Preliminary Questions'!$D$41)</f>
      </c>
      <c r="G53" s="336">
        <v>1</v>
      </c>
      <c r="H53" s="336">
        <f>IF(ISBLANK($E53),"",$E53*$G$53)</f>
      </c>
      <c r="I53" s="322">
        <f>IF(ISBLANK($E53),"",$F53*$G$53)</f>
      </c>
      <c r="J53" s="384"/>
      <c r="K53" s="110"/>
      <c r="L53" s="22"/>
    </row>
    <row r="54" spans="1:12" s="174" customFormat="1" ht="15.75" thickBot="1">
      <c r="A54" s="148"/>
      <c r="B54" s="149"/>
      <c r="C54" s="146" t="s">
        <v>61</v>
      </c>
      <c r="D54" s="147"/>
      <c r="E54" s="147"/>
      <c r="F54" s="148"/>
      <c r="G54" s="149"/>
      <c r="H54" s="310">
        <f>SUM($H$52:$H$53)</f>
        <v>0</v>
      </c>
      <c r="I54" s="150">
        <f>SUM($I$52:$I$53)</f>
        <v>0</v>
      </c>
      <c r="J54" s="148"/>
      <c r="K54" s="163"/>
      <c r="L54" s="147"/>
    </row>
    <row r="55" spans="1:12" s="174" customFormat="1" ht="6" customHeight="1">
      <c r="A55" s="26"/>
      <c r="B55" s="31"/>
      <c r="C55" s="26"/>
      <c r="D55" s="30"/>
      <c r="E55" s="30"/>
      <c r="F55" s="26"/>
      <c r="G55" s="26"/>
      <c r="H55" s="26"/>
      <c r="I55" s="26"/>
      <c r="J55" s="29"/>
      <c r="K55" s="30"/>
      <c r="L55" s="30"/>
    </row>
    <row r="56" spans="1:12" s="174" customFormat="1" ht="18.75">
      <c r="A56" s="46"/>
      <c r="B56" s="19" t="s">
        <v>65</v>
      </c>
      <c r="C56" s="60" t="s">
        <v>64</v>
      </c>
      <c r="D56" s="169"/>
      <c r="E56" s="22"/>
      <c r="F56" s="46"/>
      <c r="G56" s="169"/>
      <c r="H56" s="169"/>
      <c r="I56" s="170"/>
      <c r="J56" s="168"/>
      <c r="K56" s="46"/>
      <c r="L56" s="46"/>
    </row>
    <row r="57" spans="1:12" s="174" customFormat="1" ht="42">
      <c r="A57" s="46"/>
      <c r="B57" s="19"/>
      <c r="C57" s="191" t="s">
        <v>125</v>
      </c>
      <c r="D57" s="169"/>
      <c r="E57" s="22"/>
      <c r="F57" s="46"/>
      <c r="G57" s="169"/>
      <c r="H57" s="169"/>
      <c r="I57" s="170"/>
      <c r="J57" s="168"/>
      <c r="K57" s="348" t="s">
        <v>202</v>
      </c>
      <c r="L57" s="46"/>
    </row>
    <row r="58" spans="1:12" s="181" customFormat="1" ht="15" customHeight="1">
      <c r="A58" s="178"/>
      <c r="B58" s="178">
        <v>1</v>
      </c>
      <c r="C58" s="355"/>
      <c r="D58" s="350"/>
      <c r="E58" s="356"/>
      <c r="F58" s="330">
        <f>IF(ISBLANK($E58),"",$E58*'Preliminary Questions'!$D$41)</f>
      </c>
      <c r="G58" s="350"/>
      <c r="H58" s="324">
        <f>IF(OR(ISBLANK($E58),ISBLANK($G58)),"",$E58*$G58)</f>
      </c>
      <c r="I58" s="322">
        <f>IF(OR(ISBLANK($E58),ISBLANK($G58)),"",$F58*$G58)</f>
      </c>
      <c r="J58" s="355"/>
      <c r="K58" s="178"/>
      <c r="L58" s="178"/>
    </row>
    <row r="59" spans="1:12" s="181" customFormat="1" ht="15" customHeight="1">
      <c r="A59" s="178"/>
      <c r="B59" s="178">
        <v>2</v>
      </c>
      <c r="C59" s="355"/>
      <c r="D59" s="350"/>
      <c r="E59" s="356"/>
      <c r="F59" s="330">
        <f>IF(ISBLANK($E59),"",$E59*'Preliminary Questions'!$D$41)</f>
      </c>
      <c r="G59" s="350"/>
      <c r="H59" s="324">
        <f>IF(OR(ISBLANK($E59),ISBLANK($G59)),"",$E59*$G59)</f>
      </c>
      <c r="I59" s="322">
        <f>IF(OR(ISBLANK($E59),ISBLANK($G59)),"",$F59*$G59)</f>
      </c>
      <c r="J59" s="355"/>
      <c r="K59" s="178"/>
      <c r="L59" s="178"/>
    </row>
    <row r="60" spans="1:12" s="181" customFormat="1" ht="15" customHeight="1">
      <c r="A60" s="178"/>
      <c r="B60" s="178">
        <v>3</v>
      </c>
      <c r="C60" s="355"/>
      <c r="D60" s="350"/>
      <c r="E60" s="356"/>
      <c r="F60" s="330">
        <f>IF(ISBLANK($E60),"",$E60*'Preliminary Questions'!$D$41)</f>
      </c>
      <c r="G60" s="350"/>
      <c r="H60" s="324">
        <f>IF(OR(ISBLANK($E60),ISBLANK($G60)),"",$E60*$G60)</f>
      </c>
      <c r="I60" s="322">
        <f>IF(OR(ISBLANK($E60),ISBLANK($G60)),"",$F60*$G60)</f>
      </c>
      <c r="J60" s="355"/>
      <c r="K60" s="178"/>
      <c r="L60" s="178"/>
    </row>
    <row r="61" spans="1:12" s="181" customFormat="1" ht="15" customHeight="1">
      <c r="A61" s="178"/>
      <c r="B61" s="178">
        <v>4</v>
      </c>
      <c r="C61" s="355"/>
      <c r="D61" s="350"/>
      <c r="E61" s="356"/>
      <c r="F61" s="330">
        <f>IF(ISBLANK($E61),"",$E61*'Preliminary Questions'!$D$41)</f>
      </c>
      <c r="G61" s="350"/>
      <c r="H61" s="324">
        <f>IF(OR(ISBLANK($E61),ISBLANK($G61)),"",$E61*$G61)</f>
      </c>
      <c r="I61" s="322">
        <f>IF(OR(ISBLANK($E61),ISBLANK($G61)),"",$F61*$G61)</f>
      </c>
      <c r="J61" s="355"/>
      <c r="K61" s="178"/>
      <c r="L61" s="178"/>
    </row>
    <row r="62" spans="1:12" s="181" customFormat="1" ht="15" customHeight="1" thickBot="1">
      <c r="A62" s="178"/>
      <c r="B62" s="178">
        <v>5</v>
      </c>
      <c r="C62" s="355"/>
      <c r="D62" s="350"/>
      <c r="E62" s="356"/>
      <c r="F62" s="330">
        <f>IF(ISBLANK($E62),"",$E62*'Preliminary Questions'!$D$41)</f>
      </c>
      <c r="G62" s="350"/>
      <c r="H62" s="324">
        <f>IF(OR(ISBLANK($E62),ISBLANK($G62)),"",$E62*$G62)</f>
      </c>
      <c r="I62" s="322">
        <f>IF(OR(ISBLANK($E62),ISBLANK($G62)),"",$F62*$G62)</f>
      </c>
      <c r="J62" s="355"/>
      <c r="K62" s="178"/>
      <c r="L62" s="178"/>
    </row>
    <row r="63" spans="1:12" s="174" customFormat="1" ht="15.75" customHeight="1" thickBot="1">
      <c r="A63" s="148"/>
      <c r="B63" s="148"/>
      <c r="C63" s="146" t="s">
        <v>61</v>
      </c>
      <c r="D63" s="147"/>
      <c r="E63" s="147"/>
      <c r="F63" s="148"/>
      <c r="G63" s="149"/>
      <c r="H63" s="310">
        <f>SUM($H$58:$H$62)</f>
        <v>0</v>
      </c>
      <c r="I63" s="150">
        <f>SUM($I$58:$I$62)</f>
        <v>0</v>
      </c>
      <c r="J63" s="147"/>
      <c r="K63" s="147"/>
      <c r="L63" s="147"/>
    </row>
    <row r="64" spans="1:12" s="135" customFormat="1" ht="6" customHeight="1">
      <c r="A64" s="1"/>
      <c r="B64" s="1"/>
      <c r="C64" s="1"/>
      <c r="D64" s="1"/>
      <c r="E64" s="30"/>
      <c r="F64" s="1"/>
      <c r="G64" s="1"/>
      <c r="H64" s="1"/>
      <c r="I64" s="1"/>
      <c r="J64" s="1"/>
      <c r="K64" s="1"/>
      <c r="L64" s="1"/>
    </row>
    <row r="65" spans="1:12" s="174" customFormat="1" ht="6" customHeight="1" thickBot="1">
      <c r="A65" s="178"/>
      <c r="B65" s="179"/>
      <c r="C65" s="178"/>
      <c r="D65" s="180"/>
      <c r="E65" s="22"/>
      <c r="F65" s="178"/>
      <c r="G65" s="178"/>
      <c r="H65" s="178"/>
      <c r="I65" s="178"/>
      <c r="J65" s="181"/>
      <c r="K65" s="180"/>
      <c r="L65" s="180"/>
    </row>
    <row r="66" spans="1:12" ht="15.75" thickBot="1">
      <c r="A66" s="165"/>
      <c r="B66" s="166"/>
      <c r="C66" s="151" t="s">
        <v>62</v>
      </c>
      <c r="D66" s="152"/>
      <c r="E66" s="147"/>
      <c r="F66" s="153"/>
      <c r="G66" s="152"/>
      <c r="H66" s="334">
        <f>SUM($H$16,$H$21,$H$31,$H$36,$H$49,$H$54,$H$63)</f>
        <v>0</v>
      </c>
      <c r="I66" s="154">
        <f>SUM($I$16,$I$21,$I$31,$I$36,$I$49,$I$54,$I$63)</f>
        <v>0</v>
      </c>
      <c r="J66" s="165"/>
      <c r="K66" s="167"/>
      <c r="L66" s="167"/>
    </row>
    <row r="67" spans="1:12" ht="15">
      <c r="A67" s="13"/>
      <c r="B67" s="14"/>
      <c r="C67" s="13"/>
      <c r="D67" s="37"/>
      <c r="E67" s="37"/>
      <c r="F67" s="13"/>
      <c r="G67" s="13"/>
      <c r="H67" s="13"/>
      <c r="I67" s="13"/>
      <c r="J67" s="36"/>
      <c r="K67" s="37"/>
      <c r="L67" s="37"/>
    </row>
    <row r="68" spans="1:12" ht="15">
      <c r="A68" s="13"/>
      <c r="B68" s="14"/>
      <c r="C68" s="13"/>
      <c r="D68" s="37"/>
      <c r="E68" s="37"/>
      <c r="F68" s="13"/>
      <c r="G68" s="13"/>
      <c r="H68" s="13"/>
      <c r="I68" s="13"/>
      <c r="J68" s="36"/>
      <c r="K68" s="37"/>
      <c r="L68" s="37"/>
    </row>
    <row r="69" spans="1:12" ht="15">
      <c r="A69" s="13"/>
      <c r="B69" s="14"/>
      <c r="C69" s="13"/>
      <c r="D69" s="37"/>
      <c r="E69" s="37"/>
      <c r="F69" s="13"/>
      <c r="G69" s="13"/>
      <c r="H69" s="13"/>
      <c r="I69" s="13"/>
      <c r="J69" s="36"/>
      <c r="K69" s="37"/>
      <c r="L69" s="37"/>
    </row>
  </sheetData>
  <sheetProtection insertRows="0"/>
  <conditionalFormatting sqref="B58:B62">
    <cfRule type="expression" priority="42" dxfId="0">
      <formula>IF(Tab_7_Answer="No",1,0)</formula>
    </cfRule>
  </conditionalFormatting>
  <conditionalFormatting sqref="B58:B62">
    <cfRule type="expression" priority="41" dxfId="0">
      <formula>IF(Tab_2_Answer="No",1,0)</formula>
    </cfRule>
  </conditionalFormatting>
  <conditionalFormatting sqref="E8:E18 E21:E33 E36:E66">
    <cfRule type="expression" priority="40" dxfId="0">
      <formula>IF(Other_Currency="No",1,0)</formula>
    </cfRule>
  </conditionalFormatting>
  <conditionalFormatting sqref="I24:I30 A39:IV39 A63:IV65536 A57:J57 L57:IV57 A45:IV46 A40:E44 G40:IV44 A49:IV51 A54:IV56 A53:E53 G52:IV53 A58:E62 G58:IV62 A52:C52 E52 A47:C48 E47:E48 A1:IV10 A18:I18 K18:IV18 J19 G25:IV25 G29:I29 J30 G24:I24 L24:IV24 G26:J28 L26:IV29 A12:IV17 A11:J11 L11:IV11 G47:J47 L47:IV47 G48:IV48">
    <cfRule type="expression" priority="39" dxfId="0">
      <formula>IF(Tab_8_Answer="No",1,0)</formula>
    </cfRule>
  </conditionalFormatting>
  <conditionalFormatting sqref="I33">
    <cfRule type="expression" priority="38" dxfId="0">
      <formula>IF(Tab_8_Answer="No",1,0)</formula>
    </cfRule>
  </conditionalFormatting>
  <conditionalFormatting sqref="I47:I48">
    <cfRule type="expression" priority="37" dxfId="0">
      <formula>IF(Tab_8_Answer="No",1,0)</formula>
    </cfRule>
  </conditionalFormatting>
  <conditionalFormatting sqref="I52">
    <cfRule type="expression" priority="36" dxfId="0">
      <formula>IF(Tab_8_Answer="No",1,0)</formula>
    </cfRule>
  </conditionalFormatting>
  <conditionalFormatting sqref="I58:I62">
    <cfRule type="expression" priority="35" dxfId="0">
      <formula>IF(Tab_8_Answer="No",1,0)</formula>
    </cfRule>
  </conditionalFormatting>
  <conditionalFormatting sqref="C57">
    <cfRule type="expression" priority="34" dxfId="0">
      <formula>IF(Tab_2_Answer="No",1,0)</formula>
    </cfRule>
  </conditionalFormatting>
  <conditionalFormatting sqref="A36:IV38 A21:IV23 A31:IV33 A28:C29 E28:E29 A30:E30 A24:E27 G30:I30 L30:IV30">
    <cfRule type="expression" priority="33" dxfId="0">
      <formula>IF(Tab_8_Answer="No",1,0)</formula>
    </cfRule>
  </conditionalFormatting>
  <conditionalFormatting sqref="I39:I44">
    <cfRule type="expression" priority="32" dxfId="0">
      <formula>IF(Tab_8_Answer="No",1,0)</formula>
    </cfRule>
  </conditionalFormatting>
  <conditionalFormatting sqref="I40:I44">
    <cfRule type="expression" priority="31" dxfId="0">
      <formula>IF(Tab_8_Answer="No",1,0)</formula>
    </cfRule>
  </conditionalFormatting>
  <conditionalFormatting sqref="A19:C20 G20:IV20 G19:I19 K19:IV19 E19:E20">
    <cfRule type="expression" priority="30" dxfId="0">
      <formula>IF(Tab_2_Answer="No",1,0)</formula>
    </cfRule>
  </conditionalFormatting>
  <conditionalFormatting sqref="E19:E20">
    <cfRule type="expression" priority="29" dxfId="0">
      <formula>IF(Other_Currency="No",1,0)</formula>
    </cfRule>
  </conditionalFormatting>
  <conditionalFormatting sqref="A34:C35 G35:IV35 E34:E35 G34:J34 L34:IV34">
    <cfRule type="expression" priority="28" dxfId="0">
      <formula>IF(Tab_2_Answer="No",1,0)</formula>
    </cfRule>
  </conditionalFormatting>
  <conditionalFormatting sqref="E34:E35">
    <cfRule type="expression" priority="27" dxfId="0">
      <formula>IF(Other_Currency="No",1,0)</formula>
    </cfRule>
  </conditionalFormatting>
  <conditionalFormatting sqref="D28">
    <cfRule type="expression" priority="26" dxfId="0">
      <formula>IF(Tab_3_Answer="No",1,0)</formula>
    </cfRule>
  </conditionalFormatting>
  <conditionalFormatting sqref="D29">
    <cfRule type="expression" priority="25" dxfId="0">
      <formula>IF(Tab_4_Answer="No",1,0)</formula>
    </cfRule>
  </conditionalFormatting>
  <conditionalFormatting sqref="F19:F20">
    <cfRule type="expression" priority="24" dxfId="0">
      <formula>IF(Tab_8_Answer="No",1,0)</formula>
    </cfRule>
  </conditionalFormatting>
  <conditionalFormatting sqref="F24:F30">
    <cfRule type="expression" priority="23" dxfId="0">
      <formula>IF(Tab_8_Answer="No",1,0)</formula>
    </cfRule>
  </conditionalFormatting>
  <conditionalFormatting sqref="F34:F35">
    <cfRule type="expression" priority="22" dxfId="0">
      <formula>IF(Tab_8_Answer="No",1,0)</formula>
    </cfRule>
  </conditionalFormatting>
  <conditionalFormatting sqref="F40:F44">
    <cfRule type="expression" priority="21" dxfId="0">
      <formula>IF(Tab_8_Answer="No",1,0)</formula>
    </cfRule>
  </conditionalFormatting>
  <conditionalFormatting sqref="F47:F48">
    <cfRule type="expression" priority="20" dxfId="0">
      <formula>IF(Tab_8_Answer="No",1,0)</formula>
    </cfRule>
  </conditionalFormatting>
  <conditionalFormatting sqref="F53">
    <cfRule type="expression" priority="19" dxfId="0">
      <formula>IF(Tab_8_Answer="No",1,0)</formula>
    </cfRule>
  </conditionalFormatting>
  <conditionalFormatting sqref="F52">
    <cfRule type="expression" priority="18" dxfId="0">
      <formula>IF(Tab_8_Answer="No",1,0)</formula>
    </cfRule>
  </conditionalFormatting>
  <conditionalFormatting sqref="F58:F62">
    <cfRule type="expression" priority="17" dxfId="0">
      <formula>IF(Tab_8_Answer="No",1,0)</formula>
    </cfRule>
  </conditionalFormatting>
  <conditionalFormatting sqref="D52">
    <cfRule type="expression" priority="16" dxfId="0">
      <formula>IF(Tab_8_Answer="No",1,0)</formula>
    </cfRule>
  </conditionalFormatting>
  <conditionalFormatting sqref="D47">
    <cfRule type="expression" priority="15" dxfId="0">
      <formula>IF(Tab_8_Answer="No",1,0)</formula>
    </cfRule>
  </conditionalFormatting>
  <conditionalFormatting sqref="D48">
    <cfRule type="expression" priority="14" dxfId="0">
      <formula>IF(Tab_8_Answer="No",1,0)</formula>
    </cfRule>
  </conditionalFormatting>
  <conditionalFormatting sqref="D34:D35">
    <cfRule type="expression" priority="13" dxfId="0">
      <formula>IF(Tab_2_Answer="No",1,0)</formula>
    </cfRule>
  </conditionalFormatting>
  <conditionalFormatting sqref="K29">
    <cfRule type="expression" priority="7" dxfId="0">
      <formula>IF(Tab_2_Answer="No",1,0)</formula>
    </cfRule>
  </conditionalFormatting>
  <conditionalFormatting sqref="D19:D20">
    <cfRule type="expression" priority="11" dxfId="0">
      <formula>IF(Tab_2_Answer="No",1,0)</formula>
    </cfRule>
  </conditionalFormatting>
  <conditionalFormatting sqref="J24:K24">
    <cfRule type="expression" priority="10" dxfId="0">
      <formula>IF(Tab_2_Answer="No",1,0)</formula>
    </cfRule>
  </conditionalFormatting>
  <conditionalFormatting sqref="K26:K27">
    <cfRule type="expression" priority="9" dxfId="0">
      <formula>IF(Tab_3_Answer="No",1,0)</formula>
    </cfRule>
  </conditionalFormatting>
  <conditionalFormatting sqref="K28">
    <cfRule type="expression" priority="8" dxfId="0">
      <formula>IF(Tab_2_Answer="No",1,0)</formula>
    </cfRule>
  </conditionalFormatting>
  <conditionalFormatting sqref="K34">
    <cfRule type="expression" priority="5" dxfId="0">
      <formula>IF(Tab_2_Answer="No",1,0)</formula>
    </cfRule>
  </conditionalFormatting>
  <conditionalFormatting sqref="K11">
    <cfRule type="expression" priority="4" dxfId="0">
      <formula>IF(Tab_2_Answer="No",1,0)</formula>
    </cfRule>
  </conditionalFormatting>
  <conditionalFormatting sqref="K30">
    <cfRule type="expression" priority="2" dxfId="0">
      <formula>IF(Tab_2_Answer="No",1,0)</formula>
    </cfRule>
  </conditionalFormatting>
  <conditionalFormatting sqref="K47">
    <cfRule type="expression" priority="1" dxfId="0">
      <formula>IF(Tab_2_Answer="No",1,0)</formula>
    </cfRule>
  </conditionalFormatting>
  <dataValidations count="18">
    <dataValidation type="list" allowBlank="1" showInputMessage="1" showErrorMessage="1" sqref="D33">
      <formula1>"Days, Total"</formula1>
    </dataValidation>
    <dataValidation type="list" allowBlank="1" showInputMessage="1" showErrorMessage="1" sqref="D26">
      <formula1>"Car"</formula1>
    </dataValidation>
    <dataValidation type="list" allowBlank="1" showInputMessage="1" showErrorMessage="1" sqref="D27">
      <formula1>"Van"</formula1>
    </dataValidation>
    <dataValidation type="list" allowBlank="1" showInputMessage="1" showErrorMessage="1" sqref="D24">
      <formula1>"Flights, Total"</formula1>
    </dataValidation>
    <dataValidation type="list" allowBlank="1" showInputMessage="1" showErrorMessage="1" prompt="Cost should be given either by number of buses rented or fare per person. If you only have a total cost available, choose &quot;Total&quot; and enter 1 in &quot;# of Units.&quot;" sqref="D28">
      <formula1>"Bus,Person,Total"</formula1>
    </dataValidation>
    <dataValidation type="list" allowBlank="1" showInputMessage="1" showErrorMessage="1" prompt="Units for gas should be in liters or gallons. Alternatively, you could enter the rate paid drivers per kilometer or mile. If you only have a total cost available, choose &quot;Total&quot; and enter 1 in &quot;# of Units.&quot;" sqref="D29">
      <formula1>"Gallons, Liters, Miles, Kilometers, Total"</formula1>
    </dataValidation>
    <dataValidation type="list" allowBlank="1" showInputMessage="1" showErrorMessage="1" prompt="The units for labor should be entered in hours or days. If you only have a total cost available, choose &quot;Total&quot; and enter 1 in &quot;# of Units.&quot;" sqref="D11:D15 D52 D47:D48">
      <formula1>"Hours,Days,Total"</formula1>
    </dataValidation>
    <dataValidation allowBlank="1" showInputMessage="1" showErrorMessage="1" prompt="If a currency other than USD is used, this cell will automatically convert using the rate provided on the &quot;Preliminary Questions&quot; tab. Else, override the formula and enter cost in USD." sqref="F11:F15 F19:F20 F24:F30 F34:F35 F40:F44 F47:F48 F52:F53 F58:F62"/>
    <dataValidation allowBlank="1" showInputMessage="1" showErrorMessage="1" prompt="Please describe employees' main tasks or duties." sqref="J11:J15"/>
    <dataValidation allowBlank="1" showInputMessage="1" showErrorMessage="1" prompt="Please specify the type of lodging booked for any site visits required to monitor program recipients. " sqref="J19:J20"/>
    <dataValidation allowBlank="1" showInputMessage="1" showErrorMessage="1" prompt="Please specify if the car was rented or owned by J-PAL/IPA or the implementing partner." sqref="J26"/>
    <dataValidation allowBlank="1" showInputMessage="1" showErrorMessage="1" prompt="Please specify if the van was rented or owned by J-PAL/IPA or the implementing partner. " sqref="J27"/>
    <dataValidation allowBlank="1" showInputMessage="1" showErrorMessage="1" prompt="Please specify what form of transportation was taken. " sqref="J30"/>
    <dataValidation type="list" allowBlank="1" showInputMessage="1" showErrorMessage="1" prompt="Units for staff per diem should  be in days or amount per person. If you only have a total cost available, choose &quot;Total&quot; and enter 1 in &quot;# of Units.&quot;" sqref="D34:D35">
      <formula1>"Days,Person,Total"</formula1>
    </dataValidation>
    <dataValidation type="list" allowBlank="1" showInputMessage="1" showErrorMessage="1" prompt="The units for lodging should be in nights or per person. If you only have the total cost available, choose &quot;Total&quot; and enter 1 in &quot;# of Units&quot;" sqref="D19:D20">
      <formula1>"Nights,Person,Total"</formula1>
    </dataValidation>
    <dataValidation allowBlank="1" showInputMessage="1" showErrorMessage="1" prompt="Please describe the origin and destination of each flight." sqref="J24"/>
    <dataValidation allowBlank="1" showInputMessage="1" showErrorMessage="1" prompt="Please describe workers' main tasks or duties." sqref="J47:J48"/>
    <dataValidation allowBlank="1" showInputMessage="1" showErrorMessage="1" prompt="Please describe the tasks or activites for which external data was hired." sqref="J52"/>
  </dataValidations>
  <printOptions/>
  <pageMargins left="0.75" right="0.75" top="1" bottom="1" header="0.3" footer="0.3"/>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A1:G18"/>
  <sheetViews>
    <sheetView zoomScale="85" zoomScaleNormal="85" zoomScalePageLayoutView="0" workbookViewId="0" topLeftCell="A1">
      <selection activeCell="F1" sqref="F1"/>
    </sheetView>
  </sheetViews>
  <sheetFormatPr defaultColWidth="8.8515625" defaultRowHeight="15"/>
  <cols>
    <col min="1" max="1" width="2.7109375" style="272" customWidth="1"/>
    <col min="2" max="2" width="6.421875" style="272" customWidth="1"/>
    <col min="3" max="3" width="35.421875" style="272" bestFit="1" customWidth="1"/>
    <col min="4" max="4" width="104.140625" style="272" customWidth="1"/>
    <col min="5" max="5" width="0.85546875" style="272" customWidth="1"/>
    <col min="6" max="7" width="22.7109375" style="272" customWidth="1"/>
    <col min="8" max="16384" width="8.8515625" style="280" customWidth="1"/>
  </cols>
  <sheetData>
    <row r="1" s="269" customFormat="1" ht="22.5">
      <c r="B1" s="270" t="s">
        <v>70</v>
      </c>
    </row>
    <row r="2" s="271" customFormat="1" ht="6.75" customHeight="1"/>
    <row r="3" s="272" customFormat="1" ht="13.5"/>
    <row r="4" spans="1:7" s="272" customFormat="1" ht="15.75">
      <c r="A4" s="273"/>
      <c r="B4" s="274" t="s">
        <v>72</v>
      </c>
      <c r="C4" s="275" t="s">
        <v>63</v>
      </c>
      <c r="D4" s="275" t="s">
        <v>5</v>
      </c>
      <c r="E4" s="276"/>
      <c r="F4" s="275" t="s">
        <v>193</v>
      </c>
      <c r="G4" s="275" t="s">
        <v>194</v>
      </c>
    </row>
    <row r="5" spans="2:7" s="272" customFormat="1" ht="55.5">
      <c r="B5" s="277">
        <v>1</v>
      </c>
      <c r="C5" s="278" t="s">
        <v>155</v>
      </c>
      <c r="D5" s="279" t="s">
        <v>176</v>
      </c>
      <c r="F5" s="337">
        <f>Tab_1_Total_Local</f>
        <v>0</v>
      </c>
      <c r="G5" s="338">
        <f>Tab_1_Total</f>
        <v>0</v>
      </c>
    </row>
    <row r="6" spans="2:7" s="272" customFormat="1" ht="55.5">
      <c r="B6" s="277">
        <v>2</v>
      </c>
      <c r="C6" s="278" t="s">
        <v>66</v>
      </c>
      <c r="D6" s="279" t="s">
        <v>177</v>
      </c>
      <c r="F6" s="337">
        <f>IF(Tab_2_Answer="No","N/A",Tab_2_Total_Local)</f>
        <v>0</v>
      </c>
      <c r="G6" s="338">
        <f>IF(Tab_2_Answer="No","N/A",Tab_2_Total)</f>
        <v>0</v>
      </c>
    </row>
    <row r="7" spans="2:7" s="272" customFormat="1" ht="42">
      <c r="B7" s="277">
        <v>3</v>
      </c>
      <c r="C7" s="278" t="s">
        <v>67</v>
      </c>
      <c r="D7" s="279" t="s">
        <v>178</v>
      </c>
      <c r="F7" s="337">
        <f>IF(Tab_3_Answer="No","N/A",Tab_3_Total_Local)</f>
        <v>0</v>
      </c>
      <c r="G7" s="338">
        <f>IF(Tab_3_Answer="No","N/A",Tab_3_Total)</f>
        <v>0</v>
      </c>
    </row>
    <row r="8" spans="2:7" s="272" customFormat="1" ht="27.75">
      <c r="B8" s="277">
        <v>4</v>
      </c>
      <c r="C8" s="278" t="s">
        <v>78</v>
      </c>
      <c r="D8" s="279" t="s">
        <v>182</v>
      </c>
      <c r="F8" s="337">
        <f>IF(Tab_4_Answer="No","N/A",Tab_4_Total_Local)</f>
        <v>0</v>
      </c>
      <c r="G8" s="338">
        <f>IF(Tab_4_Answer="No","N/A",Tab_4_Total)</f>
        <v>0</v>
      </c>
    </row>
    <row r="9" spans="2:7" s="272" customFormat="1" ht="42">
      <c r="B9" s="277">
        <v>5</v>
      </c>
      <c r="C9" s="278" t="s">
        <v>79</v>
      </c>
      <c r="D9" s="279" t="s">
        <v>179</v>
      </c>
      <c r="F9" s="337">
        <f>Tab_5_Total</f>
        <v>0</v>
      </c>
      <c r="G9" s="338">
        <f>Tab_5_Total</f>
        <v>0</v>
      </c>
    </row>
    <row r="10" spans="2:7" s="272" customFormat="1" ht="27.75">
      <c r="B10" s="277">
        <v>6</v>
      </c>
      <c r="C10" s="278" t="s">
        <v>2</v>
      </c>
      <c r="D10" s="279" t="s">
        <v>183</v>
      </c>
      <c r="F10" s="337">
        <f>IF(Tab_6_Answer="No","N/A",Tab_6_Total_Local)</f>
        <v>0</v>
      </c>
      <c r="G10" s="338">
        <f>IF(Tab_6_Answer="No","N/A",Tab_6_Total)</f>
        <v>0</v>
      </c>
    </row>
    <row r="11" spans="2:7" s="272" customFormat="1" ht="18">
      <c r="B11" s="277">
        <v>7</v>
      </c>
      <c r="C11" s="278" t="s">
        <v>68</v>
      </c>
      <c r="D11" s="279" t="s">
        <v>184</v>
      </c>
      <c r="F11" s="337">
        <f>IF(Tab_7_Answer="No","N/A",Tab_7_Total_Local)</f>
        <v>0</v>
      </c>
      <c r="G11" s="338">
        <f>IF(Tab_7_Answer="No","N/A",Tab_7_Total)</f>
        <v>0</v>
      </c>
    </row>
    <row r="12" spans="1:7" ht="55.5">
      <c r="A12" s="280"/>
      <c r="B12" s="281">
        <v>8</v>
      </c>
      <c r="C12" s="282" t="s">
        <v>69</v>
      </c>
      <c r="D12" s="283" t="s">
        <v>180</v>
      </c>
      <c r="E12" s="280"/>
      <c r="F12" s="339">
        <f>IF(Tab_8_Answer="No","N/A",Tab_8_Total_Local)</f>
        <v>0</v>
      </c>
      <c r="G12" s="340">
        <f>IF(Tab_8_Answer="No","N/A",Tab_8_Total)</f>
        <v>0</v>
      </c>
    </row>
    <row r="13" spans="1:7" ht="6" customHeight="1">
      <c r="A13" s="273"/>
      <c r="B13" s="285"/>
      <c r="C13" s="286"/>
      <c r="D13" s="287"/>
      <c r="E13" s="273"/>
      <c r="F13" s="308"/>
      <c r="G13" s="288"/>
    </row>
    <row r="14" spans="2:7" ht="3" customHeight="1" thickBot="1">
      <c r="B14" s="289"/>
      <c r="C14" s="290"/>
      <c r="D14" s="283"/>
      <c r="E14" s="280"/>
      <c r="F14" s="307"/>
      <c r="G14" s="284"/>
    </row>
    <row r="15" spans="4:7" ht="16.5" thickBot="1">
      <c r="D15" s="291" t="s">
        <v>62</v>
      </c>
      <c r="E15" s="292"/>
      <c r="F15" s="341">
        <f>SUM(Tab_1_Total_Local,Tab_2_Total_Local,Tab_3_Total_Local,Tab_4_Total_Local,Tab_5_Total_Local,Tab_6_Total_Local,(-1)*Tab_7_Total_Local,Tab_8_Total_Local)</f>
        <v>0</v>
      </c>
      <c r="G15" s="342">
        <f>SUM(Tab_1_Total,Tab_2_Total,Tab_3_Total,Tab_4_Total,Tab_5_Total,Tab_6_Total,(-1)*Tab_7_Total,Tab_8_Total)</f>
        <v>0</v>
      </c>
    </row>
    <row r="16" ht="13.5">
      <c r="F16" s="309"/>
    </row>
    <row r="17" spans="4:7" ht="16.5" thickBot="1">
      <c r="D17" s="293" t="s">
        <v>181</v>
      </c>
      <c r="F17" s="343">
        <f>'Preliminary Questions'!$D$49</f>
      </c>
      <c r="G17" s="344">
        <f>'Preliminary Questions'!$D$49</f>
      </c>
    </row>
    <row r="18" spans="4:7" ht="16.5" thickBot="1">
      <c r="D18" s="291" t="s">
        <v>185</v>
      </c>
      <c r="F18" s="345">
        <f>IF(ISNUMBER($G$17),Total_Cost_Local/$G$17,"")</f>
      </c>
      <c r="G18" s="346">
        <f>IF(ISNUMBER($G$17),Total_C/$G$17,"")</f>
      </c>
    </row>
  </sheetData>
  <sheetProtection/>
  <conditionalFormatting sqref="A6:E6 G6">
    <cfRule type="expression" priority="12" dxfId="0">
      <formula>IF(Tab_2_Answer="No",1,0)</formula>
    </cfRule>
  </conditionalFormatting>
  <conditionalFormatting sqref="A7:E7 G7">
    <cfRule type="expression" priority="11" dxfId="0">
      <formula>IF(Tab_3_Answer="No",1,0)</formula>
    </cfRule>
  </conditionalFormatting>
  <conditionalFormatting sqref="A8:E8 G8">
    <cfRule type="expression" priority="10" dxfId="0">
      <formula>IF(Tab_4_Answer="No",1,0)</formula>
    </cfRule>
  </conditionalFormatting>
  <conditionalFormatting sqref="A10:E10 G10">
    <cfRule type="expression" priority="9" dxfId="0">
      <formula>IF(Tab_6_Answer="No",1,0)</formula>
    </cfRule>
  </conditionalFormatting>
  <conditionalFormatting sqref="A11:E11 G11">
    <cfRule type="expression" priority="8" dxfId="0">
      <formula>IF(Tab_7_Answer="No",1,0)</formula>
    </cfRule>
  </conditionalFormatting>
  <conditionalFormatting sqref="A12:E12 G12">
    <cfRule type="expression" priority="7" dxfId="0">
      <formula>IF(Tab_8_Answer="No",1,0)</formula>
    </cfRule>
  </conditionalFormatting>
  <conditionalFormatting sqref="F6">
    <cfRule type="expression" priority="6" dxfId="0">
      <formula>IF(Tab_2_Answer="No",1,0)</formula>
    </cfRule>
  </conditionalFormatting>
  <conditionalFormatting sqref="F7">
    <cfRule type="expression" priority="5" dxfId="0">
      <formula>IF(Tab_3_Answer="No",1,0)</formula>
    </cfRule>
  </conditionalFormatting>
  <conditionalFormatting sqref="F8">
    <cfRule type="expression" priority="4" dxfId="0">
      <formula>IF(Tab_4_Answer="No",1,0)</formula>
    </cfRule>
  </conditionalFormatting>
  <conditionalFormatting sqref="F10">
    <cfRule type="expression" priority="3" dxfId="0">
      <formula>IF(Tab_6_Answer="No",1,0)</formula>
    </cfRule>
  </conditionalFormatting>
  <conditionalFormatting sqref="F11">
    <cfRule type="expression" priority="2" dxfId="0">
      <formula>IF(Tab_7_Answer="No",1,0)</formula>
    </cfRule>
  </conditionalFormatting>
  <conditionalFormatting sqref="F12">
    <cfRule type="expression" priority="1" dxfId="0">
      <formula>IF(Tab_8_Answer="No",1,0)</formula>
    </cfRule>
  </conditionalFormatting>
  <printOptions/>
  <pageMargins left="0.75" right="0.75" top="1" bottom="1"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G66"/>
  <sheetViews>
    <sheetView zoomScale="90" zoomScaleNormal="90" zoomScalePageLayoutView="0" workbookViewId="0" topLeftCell="B1">
      <pane ySplit="2" topLeftCell="A3" activePane="bottomLeft" state="frozen"/>
      <selection pane="topLeft" activeCell="A1" sqref="A1"/>
      <selection pane="bottomLeft" activeCell="J6" sqref="J6"/>
    </sheetView>
  </sheetViews>
  <sheetFormatPr defaultColWidth="8.8515625" defaultRowHeight="15"/>
  <cols>
    <col min="1" max="2" width="2.7109375" style="246" customWidth="1"/>
    <col min="3" max="4" width="14.7109375" style="248" customWidth="1"/>
    <col min="5" max="5" width="99.421875" style="248" customWidth="1"/>
    <col min="6" max="6" width="1.421875" style="248" customWidth="1"/>
    <col min="7" max="7" width="12.00390625" style="248" customWidth="1"/>
    <col min="8" max="16384" width="8.8515625" style="248" customWidth="1"/>
  </cols>
  <sheetData>
    <row r="1" s="243" customFormat="1" ht="22.5">
      <c r="B1" s="244" t="s">
        <v>59</v>
      </c>
    </row>
    <row r="2" s="218" customFormat="1" ht="53.25" customHeight="1">
      <c r="B2" s="245"/>
    </row>
    <row r="3" spans="3:7" ht="25.5">
      <c r="C3" s="394"/>
      <c r="D3" s="394"/>
      <c r="E3" s="394"/>
      <c r="F3" s="247"/>
      <c r="G3" s="294" t="s">
        <v>156</v>
      </c>
    </row>
    <row r="4" spans="1:7" s="265" customFormat="1" ht="3" customHeight="1">
      <c r="A4" s="253"/>
      <c r="B4" s="226"/>
      <c r="C4" s="254"/>
      <c r="D4" s="254"/>
      <c r="E4" s="254"/>
      <c r="F4" s="254"/>
      <c r="G4" s="255"/>
    </row>
    <row r="5" spans="2:7" s="265" customFormat="1" ht="3" customHeight="1" thickBot="1">
      <c r="B5" s="224"/>
      <c r="C5" s="250"/>
      <c r="D5" s="250"/>
      <c r="E5" s="250"/>
      <c r="F5" s="250"/>
      <c r="G5" s="252"/>
    </row>
    <row r="6" spans="1:7" ht="26.25" customHeight="1" thickBot="1">
      <c r="A6" s="248"/>
      <c r="B6" s="249">
        <v>1</v>
      </c>
      <c r="C6" s="393" t="s">
        <v>204</v>
      </c>
      <c r="D6" s="393"/>
      <c r="E6" s="393"/>
      <c r="F6" s="250"/>
      <c r="G6" s="358" t="s">
        <v>80</v>
      </c>
    </row>
    <row r="7" spans="2:7" s="259" customFormat="1" ht="43.5" customHeight="1">
      <c r="B7" s="224"/>
      <c r="C7" s="388" t="s">
        <v>189</v>
      </c>
      <c r="D7" s="388"/>
      <c r="E7" s="388"/>
      <c r="F7" s="225"/>
      <c r="G7" s="252"/>
    </row>
    <row r="8" spans="1:7" ht="26.25" customHeight="1">
      <c r="A8" s="248"/>
      <c r="B8" s="224"/>
      <c r="C8" s="393" t="s">
        <v>136</v>
      </c>
      <c r="D8" s="393"/>
      <c r="E8" s="393"/>
      <c r="F8" s="250"/>
      <c r="G8" s="252"/>
    </row>
    <row r="9" spans="1:7" s="265" customFormat="1" ht="3" customHeight="1">
      <c r="A9" s="253"/>
      <c r="B9" s="226"/>
      <c r="C9" s="254"/>
      <c r="D9" s="254"/>
      <c r="E9" s="254"/>
      <c r="F9" s="254"/>
      <c r="G9" s="255"/>
    </row>
    <row r="10" spans="2:7" s="265" customFormat="1" ht="3" customHeight="1" thickBot="1">
      <c r="B10" s="224"/>
      <c r="C10" s="250"/>
      <c r="D10" s="250"/>
      <c r="E10" s="250"/>
      <c r="F10" s="250"/>
      <c r="G10" s="252"/>
    </row>
    <row r="11" spans="2:7" s="265" customFormat="1" ht="15.75" customHeight="1" thickBot="1">
      <c r="B11" s="249">
        <v>2</v>
      </c>
      <c r="C11" s="393" t="s">
        <v>139</v>
      </c>
      <c r="D11" s="393"/>
      <c r="E11" s="393"/>
      <c r="F11" s="250"/>
      <c r="G11" s="359" t="s">
        <v>80</v>
      </c>
    </row>
    <row r="12" spans="2:7" s="296" customFormat="1" ht="27.75" customHeight="1">
      <c r="B12" s="249"/>
      <c r="C12" s="391" t="s">
        <v>158</v>
      </c>
      <c r="D12" s="395"/>
      <c r="E12" s="395"/>
      <c r="F12" s="295"/>
      <c r="G12" s="252"/>
    </row>
    <row r="13" spans="2:7" s="265" customFormat="1" ht="26.25" customHeight="1">
      <c r="B13" s="224"/>
      <c r="C13" s="390" t="s">
        <v>140</v>
      </c>
      <c r="D13" s="390"/>
      <c r="E13" s="390"/>
      <c r="F13" s="250"/>
      <c r="G13" s="252"/>
    </row>
    <row r="14" spans="1:7" s="265" customFormat="1" ht="3" customHeight="1">
      <c r="A14" s="253"/>
      <c r="B14" s="226"/>
      <c r="C14" s="254"/>
      <c r="D14" s="254"/>
      <c r="E14" s="254"/>
      <c r="F14" s="254"/>
      <c r="G14" s="255"/>
    </row>
    <row r="15" spans="2:7" s="265" customFormat="1" ht="3" customHeight="1" thickBot="1">
      <c r="B15" s="224"/>
      <c r="C15" s="250"/>
      <c r="D15" s="250"/>
      <c r="E15" s="250"/>
      <c r="F15" s="250"/>
      <c r="G15" s="252"/>
    </row>
    <row r="16" spans="2:7" s="265" customFormat="1" ht="15.75" customHeight="1" thickBot="1">
      <c r="B16" s="249">
        <v>3</v>
      </c>
      <c r="C16" s="393" t="s">
        <v>141</v>
      </c>
      <c r="D16" s="393"/>
      <c r="E16" s="393"/>
      <c r="F16" s="250"/>
      <c r="G16" s="359" t="s">
        <v>80</v>
      </c>
    </row>
    <row r="17" spans="2:7" s="259" customFormat="1" ht="16.5" customHeight="1">
      <c r="B17" s="224"/>
      <c r="C17" s="388" t="s">
        <v>142</v>
      </c>
      <c r="D17" s="388"/>
      <c r="E17" s="388"/>
      <c r="F17" s="251"/>
      <c r="G17" s="252"/>
    </row>
    <row r="18" spans="2:7" s="265" customFormat="1" ht="26.25" customHeight="1">
      <c r="B18" s="224"/>
      <c r="C18" s="390" t="s">
        <v>143</v>
      </c>
      <c r="D18" s="390"/>
      <c r="E18" s="390"/>
      <c r="F18" s="250"/>
      <c r="G18" s="252"/>
    </row>
    <row r="19" spans="1:7" s="265" customFormat="1" ht="3" customHeight="1">
      <c r="A19" s="253"/>
      <c r="B19" s="226"/>
      <c r="C19" s="254"/>
      <c r="D19" s="254"/>
      <c r="E19" s="254"/>
      <c r="F19" s="254"/>
      <c r="G19" s="255"/>
    </row>
    <row r="20" spans="2:7" s="265" customFormat="1" ht="3" customHeight="1" thickBot="1">
      <c r="B20" s="224"/>
      <c r="C20" s="250"/>
      <c r="D20" s="250"/>
      <c r="E20" s="250"/>
      <c r="F20" s="250"/>
      <c r="G20" s="252"/>
    </row>
    <row r="21" spans="2:7" s="265" customFormat="1" ht="15.75" customHeight="1" thickBot="1">
      <c r="B21" s="249">
        <v>4</v>
      </c>
      <c r="C21" s="393" t="s">
        <v>144</v>
      </c>
      <c r="D21" s="393"/>
      <c r="E21" s="393"/>
      <c r="F21" s="250"/>
      <c r="G21" s="359" t="s">
        <v>80</v>
      </c>
    </row>
    <row r="22" spans="2:7" s="259" customFormat="1" ht="39" customHeight="1">
      <c r="B22" s="224"/>
      <c r="C22" s="388" t="s">
        <v>146</v>
      </c>
      <c r="D22" s="388"/>
      <c r="E22" s="388"/>
      <c r="F22" s="251"/>
      <c r="G22" s="252"/>
    </row>
    <row r="23" spans="2:7" s="265" customFormat="1" ht="26.25" customHeight="1">
      <c r="B23" s="224"/>
      <c r="C23" s="390" t="s">
        <v>145</v>
      </c>
      <c r="D23" s="390"/>
      <c r="E23" s="390"/>
      <c r="F23" s="250"/>
      <c r="G23" s="252"/>
    </row>
    <row r="24" spans="1:7" s="265" customFormat="1" ht="3" customHeight="1">
      <c r="A24" s="253"/>
      <c r="B24" s="226"/>
      <c r="C24" s="254"/>
      <c r="D24" s="254"/>
      <c r="E24" s="254"/>
      <c r="F24" s="254"/>
      <c r="G24" s="255"/>
    </row>
    <row r="25" spans="1:7" ht="3" customHeight="1" thickBot="1">
      <c r="A25" s="248"/>
      <c r="B25" s="224"/>
      <c r="C25" s="250"/>
      <c r="D25" s="250"/>
      <c r="E25" s="250"/>
      <c r="F25" s="250"/>
      <c r="G25" s="252"/>
    </row>
    <row r="26" spans="1:7" ht="15.75" customHeight="1" thickBot="1">
      <c r="A26" s="248"/>
      <c r="B26" s="249">
        <v>5</v>
      </c>
      <c r="C26" s="393" t="s">
        <v>58</v>
      </c>
      <c r="D26" s="393"/>
      <c r="E26" s="393"/>
      <c r="F26" s="250"/>
      <c r="G26" s="359" t="s">
        <v>80</v>
      </c>
    </row>
    <row r="27" spans="2:7" s="259" customFormat="1" ht="40.5" customHeight="1">
      <c r="B27" s="224"/>
      <c r="C27" s="388" t="s">
        <v>159</v>
      </c>
      <c r="D27" s="388"/>
      <c r="E27" s="388"/>
      <c r="F27" s="225"/>
      <c r="G27" s="252"/>
    </row>
    <row r="28" spans="1:7" ht="26.25" customHeight="1">
      <c r="A28" s="248"/>
      <c r="B28" s="224"/>
      <c r="C28" s="390" t="s">
        <v>137</v>
      </c>
      <c r="D28" s="390"/>
      <c r="E28" s="390"/>
      <c r="F28" s="250"/>
      <c r="G28" s="252"/>
    </row>
    <row r="29" spans="1:7" ht="3" customHeight="1">
      <c r="A29" s="253"/>
      <c r="B29" s="226"/>
      <c r="C29" s="254"/>
      <c r="D29" s="254"/>
      <c r="E29" s="254"/>
      <c r="F29" s="254"/>
      <c r="G29" s="255"/>
    </row>
    <row r="30" spans="1:7" ht="3" customHeight="1" thickBot="1">
      <c r="A30" s="248"/>
      <c r="B30" s="224"/>
      <c r="C30" s="250"/>
      <c r="D30" s="250"/>
      <c r="E30" s="250"/>
      <c r="F30" s="250"/>
      <c r="G30" s="252"/>
    </row>
    <row r="31" spans="1:7" ht="15" thickBot="1">
      <c r="A31" s="248"/>
      <c r="B31" s="249">
        <v>6</v>
      </c>
      <c r="C31" s="392" t="s">
        <v>205</v>
      </c>
      <c r="D31" s="392"/>
      <c r="E31" s="392"/>
      <c r="F31" s="256"/>
      <c r="G31" s="359" t="s">
        <v>80</v>
      </c>
    </row>
    <row r="32" spans="2:7" ht="24.75" customHeight="1">
      <c r="B32" s="224"/>
      <c r="C32" s="391" t="s">
        <v>174</v>
      </c>
      <c r="D32" s="391"/>
      <c r="E32" s="391"/>
      <c r="F32" s="225"/>
      <c r="G32" s="252"/>
    </row>
    <row r="33" spans="2:7" ht="26.25" customHeight="1">
      <c r="B33" s="224"/>
      <c r="C33" s="390" t="s">
        <v>138</v>
      </c>
      <c r="D33" s="390"/>
      <c r="E33" s="390"/>
      <c r="F33" s="250"/>
      <c r="G33" s="252"/>
    </row>
    <row r="34" spans="1:7" ht="3" customHeight="1">
      <c r="A34" s="257"/>
      <c r="B34" s="257"/>
      <c r="C34" s="258"/>
      <c r="D34" s="258"/>
      <c r="E34" s="258"/>
      <c r="F34" s="258"/>
      <c r="G34" s="253"/>
    </row>
    <row r="35" spans="3:6" ht="3" customHeight="1" thickBot="1">
      <c r="C35" s="259"/>
      <c r="D35" s="259"/>
      <c r="E35" s="259"/>
      <c r="F35" s="259"/>
    </row>
    <row r="36" spans="1:7" ht="15" thickBot="1">
      <c r="A36" s="248"/>
      <c r="B36" s="249">
        <v>7</v>
      </c>
      <c r="C36" s="256" t="s">
        <v>82</v>
      </c>
      <c r="D36" s="256"/>
      <c r="E36" s="256"/>
      <c r="F36" s="256"/>
      <c r="G36" s="359" t="s">
        <v>80</v>
      </c>
    </row>
    <row r="37" spans="2:7" ht="24.75" customHeight="1">
      <c r="B37" s="224"/>
      <c r="C37" s="388" t="s">
        <v>212</v>
      </c>
      <c r="D37" s="388"/>
      <c r="E37" s="388"/>
      <c r="F37" s="225"/>
      <c r="G37" s="252"/>
    </row>
    <row r="38" spans="1:7" s="236" customFormat="1" ht="3" customHeight="1">
      <c r="A38" s="232"/>
      <c r="B38" s="224"/>
      <c r="C38" s="388"/>
      <c r="D38" s="388"/>
      <c r="E38" s="388"/>
      <c r="F38" s="225"/>
      <c r="G38" s="224"/>
    </row>
    <row r="39" spans="1:7" s="236" customFormat="1" ht="13.5">
      <c r="A39" s="232"/>
      <c r="B39" s="260"/>
      <c r="C39" s="261" t="s">
        <v>83</v>
      </c>
      <c r="D39" s="262" t="s">
        <v>84</v>
      </c>
      <c r="E39" s="250"/>
      <c r="F39" s="250"/>
      <c r="G39" s="224"/>
    </row>
    <row r="40" spans="1:4" s="236" customFormat="1" ht="13.5">
      <c r="A40" s="232"/>
      <c r="B40" s="260"/>
      <c r="C40" s="263" t="s">
        <v>85</v>
      </c>
      <c r="D40" s="264">
        <v>1</v>
      </c>
    </row>
    <row r="41" spans="1:4" s="236" customFormat="1" ht="13.5">
      <c r="A41" s="232"/>
      <c r="B41" s="260"/>
      <c r="C41" s="360"/>
      <c r="D41" s="361"/>
    </row>
    <row r="42" spans="1:7" ht="3" customHeight="1">
      <c r="A42" s="257"/>
      <c r="B42" s="257"/>
      <c r="C42" s="258"/>
      <c r="D42" s="258"/>
      <c r="E42" s="258"/>
      <c r="F42" s="258"/>
      <c r="G42" s="253"/>
    </row>
    <row r="43" spans="3:6" ht="3" customHeight="1" thickBot="1">
      <c r="C43" s="259"/>
      <c r="D43" s="259"/>
      <c r="E43" s="259"/>
      <c r="F43" s="259"/>
    </row>
    <row r="44" spans="1:7" ht="15" thickBot="1">
      <c r="A44" s="248"/>
      <c r="B44" s="249">
        <v>8</v>
      </c>
      <c r="C44" s="256" t="s">
        <v>87</v>
      </c>
      <c r="D44" s="256"/>
      <c r="E44" s="256"/>
      <c r="F44" s="256"/>
      <c r="G44" s="359" t="s">
        <v>86</v>
      </c>
    </row>
    <row r="45" spans="2:7" ht="15" customHeight="1">
      <c r="B45" s="224"/>
      <c r="C45" s="388" t="s">
        <v>190</v>
      </c>
      <c r="D45" s="388"/>
      <c r="E45" s="388"/>
      <c r="F45" s="225"/>
      <c r="G45" s="252"/>
    </row>
    <row r="46" spans="3:5" ht="3" customHeight="1">
      <c r="C46" s="389"/>
      <c r="D46" s="389"/>
      <c r="E46" s="389"/>
    </row>
    <row r="47" spans="1:4" s="259" customFormat="1" ht="12.75">
      <c r="A47" s="252"/>
      <c r="B47" s="252"/>
      <c r="C47" s="266" t="s">
        <v>88</v>
      </c>
      <c r="D47" s="363"/>
    </row>
    <row r="48" spans="1:4" s="259" customFormat="1" ht="12.75">
      <c r="A48" s="252"/>
      <c r="B48" s="252"/>
      <c r="C48" s="267" t="s">
        <v>89</v>
      </c>
      <c r="D48" s="362"/>
    </row>
    <row r="49" spans="1:4" s="259" customFormat="1" ht="12.75">
      <c r="A49" s="252"/>
      <c r="B49" s="252"/>
      <c r="C49" s="268" t="s">
        <v>90</v>
      </c>
      <c r="D49" s="371">
        <f>IF(OR(ISBLANK($D$47),ISBLANK($D$48)),"",$D$47*$D$48)</f>
      </c>
    </row>
    <row r="50" spans="1:4" s="259" customFormat="1" ht="3" customHeight="1">
      <c r="A50" s="252"/>
      <c r="B50" s="252"/>
      <c r="C50" s="249"/>
      <c r="D50" s="306"/>
    </row>
    <row r="63" spans="3:6" ht="13.5">
      <c r="C63" s="259"/>
      <c r="D63" s="259"/>
      <c r="E63" s="259"/>
      <c r="F63" s="259"/>
    </row>
    <row r="64" spans="3:6" ht="13.5">
      <c r="C64" s="259"/>
      <c r="D64" s="259"/>
      <c r="E64" s="259"/>
      <c r="F64" s="259"/>
    </row>
    <row r="65" spans="3:6" ht="13.5">
      <c r="C65" s="259"/>
      <c r="D65" s="259"/>
      <c r="E65" s="259"/>
      <c r="F65" s="259"/>
    </row>
    <row r="66" spans="3:6" ht="13.5">
      <c r="C66" s="259"/>
      <c r="D66" s="259"/>
      <c r="E66" s="259"/>
      <c r="F66" s="259"/>
    </row>
  </sheetData>
  <sheetProtection/>
  <mergeCells count="23">
    <mergeCell ref="C21:E21"/>
    <mergeCell ref="C22:E22"/>
    <mergeCell ref="C23:E23"/>
    <mergeCell ref="C12:E12"/>
    <mergeCell ref="C26:E26"/>
    <mergeCell ref="C6:E6"/>
    <mergeCell ref="C3:E3"/>
    <mergeCell ref="C7:E7"/>
    <mergeCell ref="C8:E8"/>
    <mergeCell ref="C11:E11"/>
    <mergeCell ref="C13:E13"/>
    <mergeCell ref="C16:E16"/>
    <mergeCell ref="C17:E17"/>
    <mergeCell ref="C18:E18"/>
    <mergeCell ref="C45:E45"/>
    <mergeCell ref="C38:E38"/>
    <mergeCell ref="C46:E46"/>
    <mergeCell ref="C27:E27"/>
    <mergeCell ref="C28:E28"/>
    <mergeCell ref="C32:E32"/>
    <mergeCell ref="C33:E33"/>
    <mergeCell ref="C37:E37"/>
    <mergeCell ref="C31:E31"/>
  </mergeCells>
  <conditionalFormatting sqref="A43:G50">
    <cfRule type="expression" priority="17" dxfId="0">
      <formula>IF(Impact_Estimate="No",1,0)</formula>
    </cfRule>
  </conditionalFormatting>
  <conditionalFormatting sqref="A35:G42">
    <cfRule type="expression" priority="16" dxfId="0">
      <formula>IF(Other_Currency="No",1,0)</formula>
    </cfRule>
  </conditionalFormatting>
  <conditionalFormatting sqref="A30:G30 A32:G34 A31:C31 F31:G31">
    <cfRule type="expression" priority="1" dxfId="0">
      <formula>IF(Tab_8_Answer="No",1,0)</formula>
    </cfRule>
  </conditionalFormatting>
  <conditionalFormatting sqref="A6:G8">
    <cfRule type="expression" priority="13" dxfId="0">
      <formula>IF(Tab_2_Answer="No",1,0)</formula>
    </cfRule>
  </conditionalFormatting>
  <conditionalFormatting sqref="A9:G9">
    <cfRule type="expression" priority="9" dxfId="0">
      <formula>IF(Tab_2_Answer="No",1,0)</formula>
    </cfRule>
  </conditionalFormatting>
  <conditionalFormatting sqref="A15:G19">
    <cfRule type="expression" priority="4" dxfId="0">
      <formula>IF(Tab_4_Answer="No",1,0)</formula>
    </cfRule>
  </conditionalFormatting>
  <conditionalFormatting sqref="A20:G24">
    <cfRule type="expression" priority="3" dxfId="0">
      <formula>IF(Tab_6_Answer="No",1,0)</formula>
    </cfRule>
  </conditionalFormatting>
  <conditionalFormatting sqref="A5:G9">
    <cfRule type="expression" priority="6" dxfId="0">
      <formula>IF(Tab_2_Answer="No",1,0)</formula>
    </cfRule>
  </conditionalFormatting>
  <conditionalFormatting sqref="A10:G11 A13:G14 A12:C12 F12:G12">
    <cfRule type="expression" priority="5" dxfId="0">
      <formula>IF(Tab_3_Answer="No",1,0)</formula>
    </cfRule>
  </conditionalFormatting>
  <conditionalFormatting sqref="A25:G29">
    <cfRule type="expression" priority="11" dxfId="0">
      <formula>IF(Tab_7_Answer="No",1,0)</formula>
    </cfRule>
  </conditionalFormatting>
  <dataValidations count="10">
    <dataValidation type="list" showInputMessage="1" showErrorMessage="1" sqref="G12 G44">
      <formula1>"Yes, No"</formula1>
    </dataValidation>
    <dataValidation type="list" showInputMessage="1" showErrorMessage="1" prompt="Were there any costs associated with identifying locations or users for the intervention?" sqref="G6">
      <formula1>"Yes,No"</formula1>
    </dataValidation>
    <dataValidation type="list" showInputMessage="1" showErrorMessage="1" prompt="Was any training conducted for program staff?" sqref="G11">
      <formula1>"Yes,No"</formula1>
    </dataValidation>
    <dataValidation type="list" showInputMessage="1" showErrorMessage="1" prompt="Was any training conducted for program participants or beneficiaries?" sqref="G16">
      <formula1>"Yes,No"</formula1>
    </dataValidation>
    <dataValidation type="list" showInputMessage="1" showErrorMessage="1" prompt="Were there any costs borne by program participants?" sqref="G21">
      <formula1>"Yes,No"</formula1>
    </dataValidation>
    <dataValidation type="list" showInputMessage="1" showErrorMessage="1" prompt="Were there any existing programs that were reduced in size or discontinued?" sqref="G26">
      <formula1>"Yes,No"</formula1>
    </dataValidation>
    <dataValidation type="list" showInputMessage="1" showErrorMessage="1" prompt="Were there any costs incurred to oversee or measure the progress of participants or staff?" sqref="G31">
      <formula1>"Yes,No"</formula1>
    </dataValidation>
    <dataValidation type="list" showInputMessage="1" showErrorMessage="1" prompt="Do you have cost information in a currency other than USD?" sqref="G36">
      <formula1>"Yes,No"</formula1>
    </dataValidation>
    <dataValidation allowBlank="1" showInputMessage="1" showErrorMessage="1" prompt="Enter the name or code for the local currency" sqref="C41"/>
    <dataValidation allowBlank="1" showInputMessage="1" showErrorMessage="1" prompt="Enter the exchange rate in the format: XX USD/1 unit of local currency" sqref="D41"/>
  </dataValidations>
  <printOptions/>
  <pageMargins left="0.75" right="0.75" top="1" bottom="1" header="0.3" footer="0.3"/>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1:L43"/>
  <sheetViews>
    <sheetView zoomScale="85" zoomScaleNormal="85" zoomScalePageLayoutView="0" workbookViewId="0" topLeftCell="A1">
      <pane ySplit="7" topLeftCell="A8" activePane="bottomLeft" state="frozen"/>
      <selection pane="topLeft" activeCell="A1" sqref="A1"/>
      <selection pane="bottomLeft" activeCell="C9" sqref="C9"/>
    </sheetView>
  </sheetViews>
  <sheetFormatPr defaultColWidth="8.8515625" defaultRowHeight="15"/>
  <cols>
    <col min="1" max="2" width="2.7109375" style="45" customWidth="1"/>
    <col min="3" max="3" width="48.7109375" style="53" customWidth="1"/>
    <col min="4" max="4" width="12.7109375" style="54" customWidth="1"/>
    <col min="5" max="6" width="12.7109375" style="45" customWidth="1"/>
    <col min="7" max="8" width="12.7109375" style="54" customWidth="1"/>
    <col min="9" max="9" width="12.7109375" style="115" customWidth="1"/>
    <col min="10" max="10" width="30.7109375" style="53" customWidth="1"/>
    <col min="11" max="12" width="60.7109375" style="45" customWidth="1"/>
    <col min="13" max="16384" width="8.8515625" style="174" customWidth="1"/>
  </cols>
  <sheetData>
    <row r="1" spans="1:12" s="126" customFormat="1" ht="24" customHeight="1">
      <c r="A1" s="123"/>
      <c r="B1" s="298" t="s">
        <v>147</v>
      </c>
      <c r="C1" s="124"/>
      <c r="D1" s="125"/>
      <c r="E1" s="123"/>
      <c r="F1" s="123"/>
      <c r="G1" s="125"/>
      <c r="H1" s="125"/>
      <c r="I1" s="123"/>
      <c r="J1" s="124"/>
      <c r="K1" s="123"/>
      <c r="L1" s="123"/>
    </row>
    <row r="2" spans="1:12" s="131" customFormat="1" ht="15" customHeight="1">
      <c r="A2" s="127"/>
      <c r="B2" s="127"/>
      <c r="C2" s="128"/>
      <c r="D2" s="129"/>
      <c r="E2" s="127"/>
      <c r="F2" s="127"/>
      <c r="G2" s="129"/>
      <c r="H2" s="129"/>
      <c r="I2" s="127"/>
      <c r="J2" s="130"/>
      <c r="K2" s="127"/>
      <c r="L2" s="127"/>
    </row>
    <row r="3" spans="1:12" s="131" customFormat="1" ht="15" customHeight="1">
      <c r="A3" s="127"/>
      <c r="B3" s="127"/>
      <c r="C3" s="130"/>
      <c r="D3" s="129"/>
      <c r="E3" s="127"/>
      <c r="F3" s="127"/>
      <c r="G3" s="129"/>
      <c r="H3" s="129"/>
      <c r="I3" s="127"/>
      <c r="J3" s="130"/>
      <c r="K3" s="127"/>
      <c r="L3" s="127"/>
    </row>
    <row r="4" spans="1:12" s="131" customFormat="1" ht="15" customHeight="1">
      <c r="A4" s="127"/>
      <c r="B4" s="127"/>
      <c r="C4" s="130"/>
      <c r="D4" s="129"/>
      <c r="E4" s="127"/>
      <c r="F4" s="127"/>
      <c r="G4" s="129"/>
      <c r="H4" s="129"/>
      <c r="I4" s="127"/>
      <c r="J4" s="130"/>
      <c r="K4" s="127"/>
      <c r="L4" s="127"/>
    </row>
    <row r="5" spans="3:10" s="132" customFormat="1" ht="15" customHeight="1">
      <c r="C5" s="133"/>
      <c r="D5" s="134"/>
      <c r="G5" s="134"/>
      <c r="H5" s="134"/>
      <c r="J5" s="133"/>
    </row>
    <row r="6" spans="1:12" s="50" customFormat="1" ht="15">
      <c r="A6" s="48"/>
      <c r="B6" s="48"/>
      <c r="C6" s="37"/>
      <c r="D6" s="14" t="s">
        <v>25</v>
      </c>
      <c r="E6" s="15" t="s">
        <v>98</v>
      </c>
      <c r="F6" s="15" t="s">
        <v>24</v>
      </c>
      <c r="G6" s="14" t="s">
        <v>3</v>
      </c>
      <c r="H6" s="15" t="s">
        <v>192</v>
      </c>
      <c r="I6" s="15" t="s">
        <v>191</v>
      </c>
      <c r="J6" s="49" t="s">
        <v>109</v>
      </c>
      <c r="K6" s="14" t="s">
        <v>209</v>
      </c>
      <c r="L6" s="14" t="s">
        <v>4</v>
      </c>
    </row>
    <row r="7" spans="1:12" s="46" customFormat="1" ht="3" customHeight="1">
      <c r="A7" s="47"/>
      <c r="B7" s="47"/>
      <c r="C7" s="51"/>
      <c r="D7" s="52"/>
      <c r="E7" s="47"/>
      <c r="F7" s="47"/>
      <c r="G7" s="52"/>
      <c r="H7" s="52"/>
      <c r="I7" s="47"/>
      <c r="J7" s="51"/>
      <c r="K7" s="47"/>
      <c r="L7" s="47"/>
    </row>
    <row r="8" spans="1:12" s="46" customFormat="1" ht="3" customHeight="1">
      <c r="A8" s="45"/>
      <c r="B8" s="45"/>
      <c r="C8" s="53"/>
      <c r="D8" s="54"/>
      <c r="E8" s="45"/>
      <c r="F8" s="45"/>
      <c r="G8" s="54"/>
      <c r="H8" s="54"/>
      <c r="I8" s="45"/>
      <c r="J8" s="53"/>
      <c r="K8" s="45"/>
      <c r="L8" s="45"/>
    </row>
    <row r="9" spans="1:12" s="46" customFormat="1" ht="18.75">
      <c r="A9" s="45"/>
      <c r="B9" s="19" t="s">
        <v>33</v>
      </c>
      <c r="C9" s="55" t="s">
        <v>27</v>
      </c>
      <c r="D9" s="25"/>
      <c r="E9" s="18"/>
      <c r="F9" s="18"/>
      <c r="G9" s="25"/>
      <c r="H9" s="25"/>
      <c r="I9" s="112"/>
      <c r="J9" s="56"/>
      <c r="K9" s="57"/>
      <c r="L9" s="22"/>
    </row>
    <row r="10" spans="1:12" s="46" customFormat="1" ht="42">
      <c r="A10" s="18"/>
      <c r="B10" s="18"/>
      <c r="C10" s="58" t="s">
        <v>195</v>
      </c>
      <c r="D10" s="25"/>
      <c r="E10" s="18"/>
      <c r="F10" s="18"/>
      <c r="G10" s="25"/>
      <c r="H10" s="25"/>
      <c r="I10" s="112"/>
      <c r="J10" s="56"/>
      <c r="K10" s="57"/>
      <c r="L10" s="22"/>
    </row>
    <row r="11" spans="1:12" s="46" customFormat="1" ht="27" customHeight="1">
      <c r="A11" s="18"/>
      <c r="B11" s="18">
        <v>1</v>
      </c>
      <c r="C11" s="356"/>
      <c r="D11" s="349"/>
      <c r="E11" s="357"/>
      <c r="F11" s="319">
        <f>IF(ISBLANK($E11),"",$E11*'Preliminary Questions'!$D$41)</f>
      </c>
      <c r="G11" s="349"/>
      <c r="H11" s="320">
        <f>IF(OR(ISBLANK($E11),ISBLANK($G11)),"",$E11*$G11)</f>
      </c>
      <c r="I11" s="321">
        <f>IF(OR(ISBLANK($E11),ISBLANK($G11)),"",$F11*$G11)</f>
      </c>
      <c r="J11" s="352"/>
      <c r="K11" s="22" t="s">
        <v>206</v>
      </c>
      <c r="L11" s="22" t="s">
        <v>32</v>
      </c>
    </row>
    <row r="12" spans="1:12" s="46" customFormat="1" ht="15">
      <c r="A12" s="18"/>
      <c r="B12" s="18">
        <v>2</v>
      </c>
      <c r="C12" s="356"/>
      <c r="D12" s="349"/>
      <c r="E12" s="351"/>
      <c r="F12" s="319">
        <f>IF(ISBLANK($E12),"",$E12*'Preliminary Questions'!$D$41)</f>
      </c>
      <c r="G12" s="349"/>
      <c r="H12" s="320">
        <f>IF(OR(ISBLANK($E12),ISBLANK($G12)),"",$E12*$G12)</f>
      </c>
      <c r="I12" s="321">
        <f>IF(OR(ISBLANK($E12),ISBLANK($G12)),"",$F12*$G12)</f>
      </c>
      <c r="J12" s="352"/>
      <c r="K12" s="22"/>
      <c r="L12" s="22"/>
    </row>
    <row r="13" spans="1:12" ht="15">
      <c r="A13" s="18"/>
      <c r="B13" s="18">
        <v>3</v>
      </c>
      <c r="C13" s="356"/>
      <c r="D13" s="349"/>
      <c r="E13" s="351"/>
      <c r="F13" s="319">
        <f>IF(ISBLANK($E13),"",$E13*'Preliminary Questions'!$D$41)</f>
      </c>
      <c r="G13" s="349"/>
      <c r="H13" s="320">
        <f>IF(OR(ISBLANK($E13),ISBLANK($G13)),"",$E13*$G13)</f>
      </c>
      <c r="I13" s="321">
        <f>IF(OR(ISBLANK($E13),ISBLANK($G13)),"",$F13*$G13)</f>
      </c>
      <c r="J13" s="352"/>
      <c r="K13" s="22"/>
      <c r="L13" s="22"/>
    </row>
    <row r="14" spans="1:12" ht="15">
      <c r="A14" s="18"/>
      <c r="B14" s="18">
        <v>4</v>
      </c>
      <c r="C14" s="356"/>
      <c r="D14" s="349"/>
      <c r="E14" s="351"/>
      <c r="F14" s="319">
        <f>IF(ISBLANK($E14),"",$E14*'Preliminary Questions'!$D$41)</f>
      </c>
      <c r="G14" s="349"/>
      <c r="H14" s="320">
        <f>IF(OR(ISBLANK($E14),ISBLANK($G14)),"",$E14*$G14)</f>
      </c>
      <c r="I14" s="321">
        <f>IF(OR(ISBLANK($E14),ISBLANK($G14)),"",$F14*$G14)</f>
      </c>
      <c r="J14" s="352"/>
      <c r="K14" s="22"/>
      <c r="L14" s="22"/>
    </row>
    <row r="15" spans="1:12" ht="15.75" thickBot="1">
      <c r="A15" s="18"/>
      <c r="B15" s="18">
        <v>5</v>
      </c>
      <c r="C15" s="356"/>
      <c r="D15" s="349"/>
      <c r="E15" s="351"/>
      <c r="F15" s="319">
        <f>IF(ISBLANK($E15),"",$E15*'Preliminary Questions'!$D$41)</f>
      </c>
      <c r="G15" s="349"/>
      <c r="H15" s="320">
        <f>IF(OR(ISBLANK($E15),ISBLANK($G15)),"",$E15*$G15)</f>
      </c>
      <c r="I15" s="321">
        <f>IF(OR(ISBLANK($E15),ISBLANK($G15)),"",$F15*$G15)</f>
      </c>
      <c r="J15" s="352"/>
      <c r="K15" s="22"/>
      <c r="L15" s="22"/>
    </row>
    <row r="16" spans="1:12" ht="15.75" thickBot="1">
      <c r="A16" s="148"/>
      <c r="B16" s="148"/>
      <c r="C16" s="146" t="s">
        <v>61</v>
      </c>
      <c r="D16" s="147"/>
      <c r="E16" s="148"/>
      <c r="F16" s="148"/>
      <c r="G16" s="149"/>
      <c r="H16" s="310">
        <f>SUM($H$11:$H$15)</f>
        <v>0</v>
      </c>
      <c r="I16" s="150">
        <f>SUM($I$11:$I$15)</f>
        <v>0</v>
      </c>
      <c r="J16" s="147"/>
      <c r="K16" s="147"/>
      <c r="L16" s="147"/>
    </row>
    <row r="17" spans="1:12" ht="6" customHeight="1">
      <c r="A17" s="26"/>
      <c r="B17" s="26"/>
      <c r="C17" s="30"/>
      <c r="D17" s="27"/>
      <c r="E17" s="26"/>
      <c r="F17" s="26"/>
      <c r="G17" s="27"/>
      <c r="H17" s="27"/>
      <c r="I17" s="113"/>
      <c r="J17" s="59"/>
      <c r="K17" s="30"/>
      <c r="L17" s="30"/>
    </row>
    <row r="18" spans="2:12" ht="18.75">
      <c r="B18" s="19" t="s">
        <v>34</v>
      </c>
      <c r="C18" s="55" t="s">
        <v>26</v>
      </c>
      <c r="D18" s="25"/>
      <c r="E18" s="18"/>
      <c r="F18" s="18"/>
      <c r="G18" s="25"/>
      <c r="H18" s="25"/>
      <c r="I18" s="112"/>
      <c r="J18" s="56"/>
      <c r="K18" s="22"/>
      <c r="L18" s="22"/>
    </row>
    <row r="19" spans="1:11" ht="55.5">
      <c r="A19" s="18"/>
      <c r="B19" s="18"/>
      <c r="C19" s="24" t="s">
        <v>105</v>
      </c>
      <c r="D19" s="25"/>
      <c r="E19" s="18"/>
      <c r="G19" s="25"/>
      <c r="H19" s="25"/>
      <c r="I19" s="112"/>
      <c r="J19" s="56"/>
      <c r="K19" s="22"/>
    </row>
    <row r="20" spans="1:12" ht="28.5" customHeight="1">
      <c r="A20" s="18"/>
      <c r="B20" s="18">
        <v>1</v>
      </c>
      <c r="C20" s="356"/>
      <c r="D20" s="349"/>
      <c r="E20" s="351"/>
      <c r="F20" s="319">
        <f>IF(ISBLANK($E20),"",$E20*'Preliminary Questions'!$D$41)</f>
      </c>
      <c r="G20" s="349"/>
      <c r="H20" s="320">
        <f>IF(OR(ISBLANK($E20),ISBLANK($G20)),"",$E20*$G20)</f>
      </c>
      <c r="I20" s="321">
        <f>IF(OR(ISBLANK($E20),ISBLANK($G20)),"",$F20*$G20)</f>
      </c>
      <c r="J20" s="352"/>
      <c r="K20" s="22" t="s">
        <v>207</v>
      </c>
      <c r="L20" s="22" t="s">
        <v>28</v>
      </c>
    </row>
    <row r="21" spans="1:12" ht="15">
      <c r="A21" s="18"/>
      <c r="B21" s="18">
        <v>2</v>
      </c>
      <c r="C21" s="356"/>
      <c r="D21" s="349"/>
      <c r="E21" s="351"/>
      <c r="F21" s="319">
        <f>IF(ISBLANK($E21),"",$E21*'Preliminary Questions'!$D$41)</f>
      </c>
      <c r="G21" s="349"/>
      <c r="H21" s="320">
        <f>IF(OR(ISBLANK($E21),ISBLANK($G21)),"",$E21*$G21)</f>
      </c>
      <c r="I21" s="321">
        <f>IF(OR(ISBLANK($E21),ISBLANK($G21)),"",$F21*$G21)</f>
      </c>
      <c r="J21" s="352"/>
      <c r="K21" s="22"/>
      <c r="L21" s="22"/>
    </row>
    <row r="22" spans="1:12" ht="15">
      <c r="A22" s="18"/>
      <c r="B22" s="18">
        <v>3</v>
      </c>
      <c r="C22" s="356"/>
      <c r="D22" s="349"/>
      <c r="E22" s="351"/>
      <c r="F22" s="319">
        <f>IF(ISBLANK($E22),"",$E22*'Preliminary Questions'!$D$41)</f>
      </c>
      <c r="G22" s="349"/>
      <c r="H22" s="320">
        <f>IF(OR(ISBLANK($E22),ISBLANK($G22)),"",$E22*$G22)</f>
      </c>
      <c r="I22" s="321">
        <f>IF(OR(ISBLANK($E22),ISBLANK($G22)),"",$F22*$G22)</f>
      </c>
      <c r="J22" s="352"/>
      <c r="K22" s="22"/>
      <c r="L22" s="22"/>
    </row>
    <row r="23" spans="1:12" ht="15">
      <c r="A23" s="18"/>
      <c r="B23" s="18">
        <v>4</v>
      </c>
      <c r="C23" s="356"/>
      <c r="D23" s="349"/>
      <c r="E23" s="351"/>
      <c r="F23" s="319">
        <f>IF(ISBLANK($E23),"",$E23*'Preliminary Questions'!$D$41)</f>
      </c>
      <c r="G23" s="349"/>
      <c r="H23" s="320">
        <f>IF(OR(ISBLANK($E23),ISBLANK($G23)),"",$E23*$G23)</f>
      </c>
      <c r="I23" s="321">
        <f>IF(OR(ISBLANK($E23),ISBLANK($G23)),"",$F23*$G23)</f>
      </c>
      <c r="J23" s="352"/>
      <c r="K23" s="22"/>
      <c r="L23" s="22"/>
    </row>
    <row r="24" spans="1:12" ht="15.75" thickBot="1">
      <c r="A24" s="18"/>
      <c r="B24" s="18">
        <v>5</v>
      </c>
      <c r="C24" s="356"/>
      <c r="D24" s="349"/>
      <c r="E24" s="351"/>
      <c r="F24" s="319">
        <f>IF(ISBLANK($E24),"",$E24*'Preliminary Questions'!$D$41)</f>
      </c>
      <c r="G24" s="349"/>
      <c r="H24" s="320">
        <f>IF(OR(ISBLANK($E24),ISBLANK($G24)),"",$E24*$G24)</f>
      </c>
      <c r="I24" s="321">
        <f>IF(OR(ISBLANK($E24),ISBLANK($G24)),"",$F24*$G24)</f>
      </c>
      <c r="J24" s="352"/>
      <c r="K24" s="22"/>
      <c r="L24" s="22"/>
    </row>
    <row r="25" spans="1:12" ht="15.75" thickBot="1">
      <c r="A25" s="148"/>
      <c r="B25" s="148"/>
      <c r="C25" s="146" t="s">
        <v>61</v>
      </c>
      <c r="D25" s="147"/>
      <c r="E25" s="148"/>
      <c r="F25" s="148"/>
      <c r="G25" s="149"/>
      <c r="H25" s="312">
        <f>SUM($H$20:$H$24)</f>
        <v>0</v>
      </c>
      <c r="I25" s="150">
        <f>SUM($I$20:$I$24)</f>
        <v>0</v>
      </c>
      <c r="J25" s="147"/>
      <c r="K25" s="147"/>
      <c r="L25" s="147"/>
    </row>
    <row r="26" spans="1:12" ht="4.5" customHeight="1">
      <c r="A26" s="26"/>
      <c r="B26" s="26"/>
      <c r="C26" s="30"/>
      <c r="D26" s="27"/>
      <c r="E26" s="26"/>
      <c r="F26" s="26"/>
      <c r="G26" s="27"/>
      <c r="H26" s="27"/>
      <c r="I26" s="113"/>
      <c r="J26" s="59"/>
      <c r="K26" s="30"/>
      <c r="L26" s="30"/>
    </row>
    <row r="27" spans="2:12" ht="18.75">
      <c r="B27" s="19" t="s">
        <v>35</v>
      </c>
      <c r="C27" s="60" t="s">
        <v>7</v>
      </c>
      <c r="D27" s="25"/>
      <c r="E27" s="18"/>
      <c r="F27" s="18"/>
      <c r="G27" s="25"/>
      <c r="H27" s="25"/>
      <c r="I27" s="112"/>
      <c r="J27" s="56"/>
      <c r="K27" s="22"/>
      <c r="L27" s="22"/>
    </row>
    <row r="28" spans="1:12" ht="55.5">
      <c r="A28" s="18"/>
      <c r="B28" s="18">
        <v>1</v>
      </c>
      <c r="C28" s="61" t="s">
        <v>229</v>
      </c>
      <c r="D28" s="349"/>
      <c r="E28" s="351"/>
      <c r="F28" s="319">
        <f>IF(ISBLANK($E28),"",$E28*'Preliminary Questions'!$D$41)</f>
      </c>
      <c r="G28" s="349"/>
      <c r="H28" s="320">
        <f>IF(OR(ISBLANK($E28),ISBLANK($G28)),"",$E28*$G28)</f>
      </c>
      <c r="I28" s="321">
        <f>IF(OR(ISBLANK($E28),ISBLANK($G28)),"",$F28*$G28)</f>
      </c>
      <c r="J28" s="352"/>
      <c r="K28" s="22" t="s">
        <v>213</v>
      </c>
      <c r="L28" s="22" t="s">
        <v>31</v>
      </c>
    </row>
    <row r="29" spans="1:12" ht="40.5" customHeight="1">
      <c r="A29" s="18"/>
      <c r="B29" s="18">
        <v>2</v>
      </c>
      <c r="C29" s="61" t="s">
        <v>232</v>
      </c>
      <c r="D29" s="349"/>
      <c r="E29" s="351"/>
      <c r="F29" s="319">
        <f>IF(ISBLANK($E29),"",$E29*'Preliminary Questions'!$D$41)</f>
      </c>
      <c r="G29" s="349"/>
      <c r="H29" s="320">
        <f>IF(OR(ISBLANK($E29),ISBLANK($G29)),"",$E29*$G29)</f>
      </c>
      <c r="I29" s="321">
        <f>IF(OR(ISBLANK($E29),ISBLANK($G29)),"",$F29*$G29)</f>
      </c>
      <c r="J29" s="352"/>
      <c r="K29" s="22" t="s">
        <v>208</v>
      </c>
      <c r="L29" s="22" t="s">
        <v>30</v>
      </c>
    </row>
    <row r="30" spans="1:12" ht="28.5" thickBot="1">
      <c r="A30" s="18"/>
      <c r="B30" s="18">
        <v>3</v>
      </c>
      <c r="C30" s="61" t="s">
        <v>233</v>
      </c>
      <c r="D30" s="323" t="s">
        <v>160</v>
      </c>
      <c r="E30" s="353"/>
      <c r="F30" s="319">
        <f>IF(ISBLANK($E30),"",$E30*'Preliminary Questions'!$D$41)</f>
      </c>
      <c r="G30" s="323">
        <v>1</v>
      </c>
      <c r="H30" s="320">
        <f>IF(ISBLANK($E30),"",$E30*$G30)</f>
      </c>
      <c r="I30" s="320">
        <f>IF(ISBLANK($E30),"",$F30*$G30)</f>
      </c>
      <c r="J30" s="352"/>
      <c r="K30" s="22" t="s">
        <v>99</v>
      </c>
      <c r="L30" s="22" t="s">
        <v>29</v>
      </c>
    </row>
    <row r="31" spans="1:12" ht="15.75" customHeight="1" thickBot="1">
      <c r="A31" s="148"/>
      <c r="B31" s="148"/>
      <c r="C31" s="146" t="s">
        <v>61</v>
      </c>
      <c r="D31" s="147"/>
      <c r="E31" s="148"/>
      <c r="F31" s="148"/>
      <c r="G31" s="149"/>
      <c r="H31" s="310">
        <f>SUM($H$28:$H$30)</f>
        <v>0</v>
      </c>
      <c r="I31" s="150">
        <f>SUM($I$28:$I$30)</f>
        <v>0</v>
      </c>
      <c r="J31" s="147"/>
      <c r="K31" s="147"/>
      <c r="L31" s="147"/>
    </row>
    <row r="32" spans="1:12" ht="6" customHeight="1">
      <c r="A32" s="47"/>
      <c r="B32" s="47"/>
      <c r="C32" s="51"/>
      <c r="D32" s="52"/>
      <c r="E32" s="47"/>
      <c r="F32" s="47"/>
      <c r="G32" s="52"/>
      <c r="H32" s="52"/>
      <c r="I32" s="114"/>
      <c r="J32" s="51"/>
      <c r="K32" s="47"/>
      <c r="L32" s="47"/>
    </row>
    <row r="33" spans="1:12" ht="18.75">
      <c r="A33" s="46"/>
      <c r="B33" s="19" t="s">
        <v>36</v>
      </c>
      <c r="C33" s="60" t="s">
        <v>64</v>
      </c>
      <c r="D33" s="169"/>
      <c r="E33" s="46"/>
      <c r="F33" s="46"/>
      <c r="G33" s="169"/>
      <c r="H33" s="169"/>
      <c r="I33" s="170"/>
      <c r="J33" s="168"/>
      <c r="K33" s="46"/>
      <c r="L33" s="46"/>
    </row>
    <row r="34" spans="1:12" ht="55.5">
      <c r="A34" s="46"/>
      <c r="B34" s="19"/>
      <c r="C34" s="24" t="s">
        <v>148</v>
      </c>
      <c r="D34" s="169"/>
      <c r="E34" s="46"/>
      <c r="F34" s="46"/>
      <c r="G34" s="169"/>
      <c r="H34" s="169"/>
      <c r="I34" s="170"/>
      <c r="J34" s="168"/>
      <c r="K34" s="348" t="s">
        <v>202</v>
      </c>
      <c r="L34" s="46"/>
    </row>
    <row r="35" spans="1:12" s="181" customFormat="1" ht="15" customHeight="1">
      <c r="A35" s="178"/>
      <c r="B35" s="178">
        <v>1</v>
      </c>
      <c r="C35" s="355"/>
      <c r="D35" s="350"/>
      <c r="E35" s="354"/>
      <c r="F35" s="319">
        <f>IF(ISBLANK($E35),"",$E35*'Preliminary Questions'!$D$41)</f>
      </c>
      <c r="G35" s="350"/>
      <c r="H35" s="324">
        <f>IF(OR(ISBLANK($E35),ISBLANK($G35)),"",$E35*$G35)</f>
      </c>
      <c r="I35" s="325">
        <f>IF(OR(ISBLANK($E35),ISBLANK($G35)),"",$F35*$G35)</f>
      </c>
      <c r="J35" s="355"/>
      <c r="K35" s="178"/>
      <c r="L35" s="178"/>
    </row>
    <row r="36" spans="1:12" s="181" customFormat="1" ht="15" customHeight="1">
      <c r="A36" s="178"/>
      <c r="B36" s="178">
        <v>2</v>
      </c>
      <c r="C36" s="355"/>
      <c r="D36" s="350"/>
      <c r="E36" s="354"/>
      <c r="F36" s="319">
        <f>IF(ISBLANK($E36),"",$E36*'Preliminary Questions'!$D$41)</f>
      </c>
      <c r="G36" s="350"/>
      <c r="H36" s="324">
        <f>IF(OR(ISBLANK($E36),ISBLANK($G36)),"",$E36*$G36)</f>
      </c>
      <c r="I36" s="325">
        <f>IF(OR(ISBLANK($E36),ISBLANK($G36)),"",$F36*$G36)</f>
      </c>
      <c r="J36" s="355"/>
      <c r="K36" s="178"/>
      <c r="L36" s="178"/>
    </row>
    <row r="37" spans="1:12" s="181" customFormat="1" ht="15" customHeight="1">
      <c r="A37" s="178"/>
      <c r="B37" s="178">
        <v>3</v>
      </c>
      <c r="C37" s="355"/>
      <c r="D37" s="350"/>
      <c r="E37" s="354"/>
      <c r="F37" s="319">
        <f>IF(ISBLANK($E37),"",$E37*'Preliminary Questions'!$D$41)</f>
      </c>
      <c r="G37" s="350"/>
      <c r="H37" s="324">
        <f>IF(OR(ISBLANK($E37),ISBLANK($G37)),"",$E37*$G37)</f>
      </c>
      <c r="I37" s="325">
        <f>IF(OR(ISBLANK($E37),ISBLANK($G37)),"",$F37*$G37)</f>
      </c>
      <c r="J37" s="355"/>
      <c r="K37" s="178"/>
      <c r="L37" s="178"/>
    </row>
    <row r="38" spans="1:12" s="181" customFormat="1" ht="15" customHeight="1">
      <c r="A38" s="178"/>
      <c r="B38" s="178">
        <v>4</v>
      </c>
      <c r="C38" s="355"/>
      <c r="D38" s="350"/>
      <c r="E38" s="354"/>
      <c r="F38" s="319">
        <f>IF(ISBLANK($E38),"",$E38*'Preliminary Questions'!$D$41)</f>
      </c>
      <c r="G38" s="350"/>
      <c r="H38" s="324">
        <f>IF(OR(ISBLANK($E38),ISBLANK($G38)),"",$E38*$G38)</f>
      </c>
      <c r="I38" s="325">
        <f>IF(OR(ISBLANK($E38),ISBLANK($G38)),"",$F38*$G38)</f>
      </c>
      <c r="J38" s="355"/>
      <c r="K38" s="178"/>
      <c r="L38" s="178"/>
    </row>
    <row r="39" spans="1:12" s="181" customFormat="1" ht="15" customHeight="1" thickBot="1">
      <c r="A39" s="178"/>
      <c r="B39" s="178">
        <v>5</v>
      </c>
      <c r="C39" s="355"/>
      <c r="D39" s="350"/>
      <c r="E39" s="354"/>
      <c r="F39" s="319">
        <f>IF(ISBLANK($E39),"",$E39*'Preliminary Questions'!$D$41)</f>
      </c>
      <c r="G39" s="350"/>
      <c r="H39" s="324">
        <f>IF(OR(ISBLANK($E39),ISBLANK($G39)),"",$E39*$G39)</f>
      </c>
      <c r="I39" s="325">
        <f>IF(OR(ISBLANK($E39),ISBLANK($G39)),"",$F39*$G39)</f>
      </c>
      <c r="J39" s="355"/>
      <c r="K39" s="178"/>
      <c r="L39" s="178"/>
    </row>
    <row r="40" spans="1:12" ht="15.75" customHeight="1" thickBot="1">
      <c r="A40" s="148"/>
      <c r="B40" s="148"/>
      <c r="C40" s="146" t="s">
        <v>61</v>
      </c>
      <c r="D40" s="147"/>
      <c r="E40" s="148"/>
      <c r="F40" s="148"/>
      <c r="G40" s="149"/>
      <c r="H40" s="310">
        <f>SUM($H$35:$H$39)</f>
        <v>0</v>
      </c>
      <c r="I40" s="150">
        <f>SUM($I$35:$I$39)</f>
        <v>0</v>
      </c>
      <c r="J40" s="147"/>
      <c r="K40" s="147"/>
      <c r="L40" s="147"/>
    </row>
    <row r="41" spans="1:12" ht="6" customHeight="1">
      <c r="A41" s="29"/>
      <c r="B41" s="29"/>
      <c r="C41" s="175"/>
      <c r="D41" s="59"/>
      <c r="E41" s="29"/>
      <c r="F41" s="29"/>
      <c r="G41" s="176"/>
      <c r="H41" s="176"/>
      <c r="I41" s="177"/>
      <c r="J41" s="59"/>
      <c r="K41" s="59"/>
      <c r="L41" s="59"/>
    </row>
    <row r="42" spans="1:12" ht="6" customHeight="1" thickBot="1">
      <c r="A42" s="21"/>
      <c r="B42" s="21"/>
      <c r="C42" s="171"/>
      <c r="D42" s="56"/>
      <c r="E42" s="21"/>
      <c r="F42" s="21"/>
      <c r="G42" s="172"/>
      <c r="H42" s="172"/>
      <c r="I42" s="173"/>
      <c r="J42" s="56"/>
      <c r="K42" s="56"/>
      <c r="L42" s="56"/>
    </row>
    <row r="43" spans="1:12" ht="15.75" thickBot="1">
      <c r="A43" s="153"/>
      <c r="B43" s="153"/>
      <c r="C43" s="151" t="s">
        <v>62</v>
      </c>
      <c r="D43" s="152"/>
      <c r="E43" s="153"/>
      <c r="F43" s="153"/>
      <c r="G43" s="152"/>
      <c r="H43" s="311">
        <f>SUM($H$16,$H$25,$H$31,$H$40)</f>
        <v>0</v>
      </c>
      <c r="I43" s="154">
        <f>SUM($I$16,$I$25,$I$31,$I$40)</f>
        <v>0</v>
      </c>
      <c r="J43" s="156"/>
      <c r="K43" s="153"/>
      <c r="L43" s="153"/>
    </row>
  </sheetData>
  <sheetProtection insertRows="0"/>
  <conditionalFormatting sqref="E6:E43">
    <cfRule type="expression" priority="1" dxfId="0">
      <formula>IF(Other_Currency="No",1,0)</formula>
    </cfRule>
  </conditionalFormatting>
  <dataValidations count="13">
    <dataValidation type="list" allowBlank="1" showInputMessage="1" showErrorMessage="1" prompt="The units for cost of utilities should be recorded in months or years.  If you only have a total cost available, choose &quot;Total&quot; and enter 1 in &quot;# of Units&quot;" sqref="D29">
      <formula1>"Years,Months, Total"</formula1>
    </dataValidation>
    <dataValidation type="list" allowBlank="1" showInputMessage="1" showErrorMessage="1" prompt="Units for salaried full-time staff members should be in years, months, weeks, or days.   If you only have a total estimate, choose &quot;Total&quot; and enter 1  for &quot;# of Units.&quot;" sqref="D11:D15">
      <formula1>"Years,Months,Weeks,Days,Total"</formula1>
    </dataValidation>
    <dataValidation allowBlank="1" showInputMessage="1" showErrorMessage="1" prompt="If a currency other than USD is used, this cell will automatically convert using the rate provided on the &quot;Preliminary Questions&quot; tab. Else, override the formula and enter cost in USD." sqref="F11:F15 F20:F24 F28:F30 F35:F39"/>
    <dataValidation allowBlank="1" showInputMessage="1" showErrorMessage="1" prompt="Example: If the staff member only spent 6 months of the year working on the intervention, you could enter &quot;Year&quot; in &quot;Units,&quot; the yearly salary in &quot;Unit Cost.&quot; and 0.5 in &quot;# of Units.&quot;" sqref="G11:G15"/>
    <dataValidation type="list" allowBlank="1" showInputMessage="1" showErrorMessage="1" prompt="Units for staff members that are not salaried should  be in hours or days.  If you only have a total estimate, choose &quot;Total&quot; and enter 1  for &quot;# of Units.&quot;" sqref="D20:D24">
      <formula1>"Hours,Days,Total"</formula1>
    </dataValidation>
    <dataValidation allowBlank="1" showInputMessage="1" showErrorMessage="1" prompt="Please enter the amount the staff member earns per hour or day (or total amount if hourly/daily wage is not available)." sqref="E20:E24"/>
    <dataValidation type="list" allowBlank="1" showInputMessage="1" showErrorMessage="1" prompt="The units for cost of facilities should be recorded in months or years. If you only have a total cost available, choose &quot;Total&quot; and enter 1 in &quot;# of Units&quot;" sqref="D28">
      <formula1>"Years,Months,Total"</formula1>
    </dataValidation>
    <dataValidation allowBlank="1" showInputMessage="1" showErrorMessage="1" prompt="Unit cost should be the total amount spent on rent per month (or year) for all facilities rented specifically for the intervention and for full-time staff members. " sqref="E28"/>
    <dataValidation allowBlank="1" showInputMessage="1" showErrorMessage="1" prompt="The unit cost should be an average of the amount spent on utilities each month (or year) of the intervention/ implementation." sqref="E29"/>
    <dataValidation allowBlank="1" showInputMessage="1" showErrorMessage="1" prompt="Please sum the amount spent on all materials used in the facility. Identify what materials were included in the calculation in  &quot;Notes.&quot;" sqref="E30"/>
    <dataValidation allowBlank="1" showInputMessage="1" showErrorMessage="1" prompt="Please identify the materials in facility that were included in the cost calculation, i.e. computers, desks, etc." sqref="J30"/>
    <dataValidation allowBlank="1" showInputMessage="1" showErrorMessage="1" prompt="Please identify the utilities (electricity, internet, etc.) that were included in the cost calculation." sqref="J29"/>
    <dataValidation allowBlank="1" showInputMessage="1" showErrorMessage="1" prompt="Please describe employees' main tasks or duties." sqref="J11:J15 J20:J24"/>
  </dataValidations>
  <printOptions/>
  <pageMargins left="0.75" right="0.75" top="1" bottom="1" header="0.3" footer="0.3"/>
  <pageSetup horizontalDpi="600" verticalDpi="600" orientation="portrait"/>
  <drawing r:id="rId1"/>
</worksheet>
</file>

<file path=xl/worksheets/sheet4.xml><?xml version="1.0" encoding="utf-8"?>
<worksheet xmlns="http://schemas.openxmlformats.org/spreadsheetml/2006/main" xmlns:r="http://schemas.openxmlformats.org/officeDocument/2006/relationships">
  <sheetPr>
    <tabColor theme="2" tint="-0.24997000396251678"/>
  </sheetPr>
  <dimension ref="A1:L65"/>
  <sheetViews>
    <sheetView tabSelected="1" zoomScale="80" zoomScaleNormal="80" zoomScalePageLayoutView="0" workbookViewId="0" topLeftCell="A1">
      <pane ySplit="7" topLeftCell="A8" activePane="bottomLeft" state="frozen"/>
      <selection pane="topLeft" activeCell="A1" sqref="A1"/>
      <selection pane="bottomLeft" activeCell="C10" sqref="C10"/>
    </sheetView>
  </sheetViews>
  <sheetFormatPr defaultColWidth="8.8515625" defaultRowHeight="15"/>
  <cols>
    <col min="1" max="1" width="2.7109375" style="85" customWidth="1"/>
    <col min="2" max="2" width="2.7109375" style="140" customWidth="1"/>
    <col min="3" max="3" width="48.7109375" style="85" customWidth="1"/>
    <col min="4" max="7" width="12.7109375" style="85" customWidth="1"/>
    <col min="8" max="8" width="12.7109375" style="54" customWidth="1"/>
    <col min="9" max="9" width="12.7109375" style="211" customWidth="1"/>
    <col min="10" max="10" width="30.7109375" style="85" customWidth="1"/>
    <col min="11" max="12" width="60.7109375" style="85" customWidth="1"/>
    <col min="13" max="16384" width="8.8515625" style="136" customWidth="1"/>
  </cols>
  <sheetData>
    <row r="1" spans="1:12" s="119" customFormat="1" ht="24" customHeight="1">
      <c r="A1" s="117"/>
      <c r="B1" s="299" t="s">
        <v>52</v>
      </c>
      <c r="C1" s="118"/>
      <c r="D1" s="118"/>
      <c r="E1" s="118"/>
      <c r="F1" s="118"/>
      <c r="G1" s="118"/>
      <c r="H1" s="313"/>
      <c r="I1" s="118"/>
      <c r="J1" s="118"/>
      <c r="K1" s="118"/>
      <c r="L1" s="118"/>
    </row>
    <row r="2" spans="1:12" s="119" customFormat="1" ht="15" customHeight="1">
      <c r="A2" s="118"/>
      <c r="B2" s="120"/>
      <c r="C2" s="118"/>
      <c r="D2" s="118"/>
      <c r="E2" s="118"/>
      <c r="F2" s="118"/>
      <c r="G2" s="118"/>
      <c r="H2" s="314"/>
      <c r="I2" s="118"/>
      <c r="J2" s="118"/>
      <c r="K2" s="118"/>
      <c r="L2" s="118"/>
    </row>
    <row r="3" spans="1:12" s="119" customFormat="1" ht="15" customHeight="1">
      <c r="A3" s="118"/>
      <c r="B3" s="120"/>
      <c r="C3" s="118"/>
      <c r="D3" s="118"/>
      <c r="E3" s="118"/>
      <c r="F3" s="118"/>
      <c r="G3" s="118"/>
      <c r="H3" s="314"/>
      <c r="I3" s="118"/>
      <c r="J3" s="118"/>
      <c r="K3" s="118"/>
      <c r="L3" s="118"/>
    </row>
    <row r="4" spans="1:12" s="119" customFormat="1" ht="15" customHeight="1">
      <c r="A4" s="118"/>
      <c r="B4" s="120"/>
      <c r="C4" s="118"/>
      <c r="D4" s="118"/>
      <c r="E4" s="118"/>
      <c r="F4" s="118"/>
      <c r="G4" s="118"/>
      <c r="H4" s="314"/>
      <c r="I4" s="118"/>
      <c r="J4" s="118"/>
      <c r="K4" s="118"/>
      <c r="L4" s="118"/>
    </row>
    <row r="5" spans="2:8" s="121" customFormat="1" ht="15" customHeight="1">
      <c r="B5" s="122"/>
      <c r="H5" s="315"/>
    </row>
    <row r="6" spans="1:12" s="187" customFormat="1" ht="13.5">
      <c r="A6" s="138"/>
      <c r="B6" s="186"/>
      <c r="C6" s="138"/>
      <c r="D6" s="64" t="s">
        <v>25</v>
      </c>
      <c r="E6" s="64" t="s">
        <v>98</v>
      </c>
      <c r="F6" s="64" t="s">
        <v>24</v>
      </c>
      <c r="G6" s="64" t="s">
        <v>3</v>
      </c>
      <c r="H6" s="15" t="s">
        <v>192</v>
      </c>
      <c r="I6" s="64" t="s">
        <v>191</v>
      </c>
      <c r="J6" s="64" t="s">
        <v>108</v>
      </c>
      <c r="K6" s="64" t="s">
        <v>209</v>
      </c>
      <c r="L6" s="64" t="s">
        <v>4</v>
      </c>
    </row>
    <row r="7" spans="1:12" ht="3" customHeight="1">
      <c r="A7" s="99"/>
      <c r="B7" s="143"/>
      <c r="C7" s="99"/>
      <c r="D7" s="99"/>
      <c r="E7" s="99"/>
      <c r="F7" s="99"/>
      <c r="G7" s="99"/>
      <c r="H7" s="52"/>
      <c r="I7" s="99"/>
      <c r="J7" s="99"/>
      <c r="K7" s="99"/>
      <c r="L7" s="99"/>
    </row>
    <row r="8" ht="3" customHeight="1">
      <c r="I8" s="85"/>
    </row>
    <row r="9" spans="1:9" s="183" customFormat="1" ht="18.75">
      <c r="A9" s="74"/>
      <c r="B9" s="160" t="s">
        <v>33</v>
      </c>
      <c r="C9" s="188" t="s">
        <v>19</v>
      </c>
      <c r="E9" s="74"/>
      <c r="F9" s="74"/>
      <c r="G9" s="74"/>
      <c r="H9" s="25"/>
      <c r="I9" s="189"/>
    </row>
    <row r="10" spans="1:12" s="183" customFormat="1" ht="54" customHeight="1">
      <c r="A10" s="74"/>
      <c r="B10" s="190"/>
      <c r="C10" s="191" t="s">
        <v>105</v>
      </c>
      <c r="E10" s="74"/>
      <c r="F10" s="74"/>
      <c r="G10" s="74"/>
      <c r="H10" s="25"/>
      <c r="I10" s="189"/>
      <c r="K10" s="192" t="s">
        <v>150</v>
      </c>
      <c r="L10" s="192" t="s">
        <v>101</v>
      </c>
    </row>
    <row r="11" spans="1:12" s="183" customFormat="1" ht="40.5" customHeight="1">
      <c r="A11" s="74"/>
      <c r="B11" s="193">
        <v>1</v>
      </c>
      <c r="C11" s="364"/>
      <c r="D11" s="364"/>
      <c r="E11" s="364"/>
      <c r="F11" s="326">
        <f>IF(ISBLANK($E11),"",$E11*'Preliminary Questions'!$D$41)</f>
      </c>
      <c r="G11" s="364"/>
      <c r="H11" s="320">
        <f>IF(OR(ISBLANK($E11),ISBLANK($G11)),"",$E11*$G11)</f>
      </c>
      <c r="I11" s="327">
        <f>IF(OR(ISBLANK($E11),ISBLANK($G11)),"",$F11*$G11)</f>
      </c>
      <c r="J11" s="364"/>
      <c r="K11" s="192" t="s">
        <v>211</v>
      </c>
      <c r="L11" s="192" t="s">
        <v>210</v>
      </c>
    </row>
    <row r="12" spans="1:12" s="183" customFormat="1" ht="13.5">
      <c r="A12" s="74"/>
      <c r="B12" s="193">
        <v>2</v>
      </c>
      <c r="C12" s="364"/>
      <c r="D12" s="364"/>
      <c r="E12" s="364"/>
      <c r="F12" s="326">
        <f>IF(ISBLANK($E12),"",$E12*'Preliminary Questions'!$D$41)</f>
      </c>
      <c r="G12" s="364"/>
      <c r="H12" s="320">
        <f>IF(OR(ISBLANK($E12),ISBLANK($G12)),"",$E12*$G12)</f>
      </c>
      <c r="I12" s="327">
        <f>IF(OR(ISBLANK($E12),ISBLANK($G12)),"",$F12*$G12)</f>
      </c>
      <c r="J12" s="364"/>
      <c r="K12" s="192"/>
      <c r="L12" s="192"/>
    </row>
    <row r="13" spans="1:12" s="183" customFormat="1" ht="13.5">
      <c r="A13" s="74"/>
      <c r="B13" s="193">
        <v>3</v>
      </c>
      <c r="C13" s="364"/>
      <c r="D13" s="364"/>
      <c r="E13" s="364"/>
      <c r="F13" s="326">
        <f>IF(ISBLANK($E13),"",$E13*'Preliminary Questions'!$D$41)</f>
      </c>
      <c r="G13" s="364"/>
      <c r="H13" s="320">
        <f>IF(OR(ISBLANK($E13),ISBLANK($G13)),"",$E13*$G13)</f>
      </c>
      <c r="I13" s="327">
        <f>IF(OR(ISBLANK($E13),ISBLANK($G13)),"",$F13*$G13)</f>
      </c>
      <c r="J13" s="364"/>
      <c r="K13" s="192"/>
      <c r="L13" s="192"/>
    </row>
    <row r="14" spans="1:12" s="183" customFormat="1" ht="13.5">
      <c r="A14" s="74"/>
      <c r="B14" s="193">
        <v>4</v>
      </c>
      <c r="C14" s="364"/>
      <c r="D14" s="364"/>
      <c r="E14" s="364"/>
      <c r="F14" s="326">
        <f>IF(ISBLANK($E14),"",$E14*'Preliminary Questions'!$D$41)</f>
      </c>
      <c r="G14" s="364"/>
      <c r="H14" s="320">
        <f>IF(OR(ISBLANK($E14),ISBLANK($G14)),"",$E14*$G14)</f>
      </c>
      <c r="I14" s="327">
        <f>IF(OR(ISBLANK($E14),ISBLANK($G14)),"",$F14*$G14)</f>
      </c>
      <c r="J14" s="364"/>
      <c r="K14" s="192"/>
      <c r="L14" s="192"/>
    </row>
    <row r="15" spans="1:12" s="183" customFormat="1" ht="15" thickBot="1">
      <c r="A15" s="74"/>
      <c r="B15" s="193">
        <v>5</v>
      </c>
      <c r="C15" s="364"/>
      <c r="D15" s="364"/>
      <c r="E15" s="364"/>
      <c r="F15" s="326">
        <f>IF(ISBLANK($E15),"",$E15*'Preliminary Questions'!$D$41)</f>
      </c>
      <c r="G15" s="364"/>
      <c r="H15" s="320">
        <f>IF(OR(ISBLANK($E15),ISBLANK($G15)),"",$E15*$G15)</f>
      </c>
      <c r="I15" s="327">
        <f>IF(OR(ISBLANK($E15),ISBLANK($G15)),"",$F15*$G15)</f>
      </c>
      <c r="J15" s="364"/>
      <c r="K15" s="192"/>
      <c r="L15" s="192"/>
    </row>
    <row r="16" spans="1:12" s="183" customFormat="1" ht="15" thickBot="1">
      <c r="A16" s="212"/>
      <c r="B16" s="213"/>
      <c r="C16" s="146" t="s">
        <v>61</v>
      </c>
      <c r="D16" s="147"/>
      <c r="E16" s="148"/>
      <c r="F16" s="148"/>
      <c r="G16" s="149"/>
      <c r="H16" s="310">
        <f>SUM($H$11:$H$15)</f>
        <v>0</v>
      </c>
      <c r="I16" s="150">
        <f>SUM($I$11:$I$15)</f>
        <v>0</v>
      </c>
      <c r="J16" s="212"/>
      <c r="K16" s="157"/>
      <c r="L16" s="157"/>
    </row>
    <row r="17" spans="1:12" s="183" customFormat="1" ht="4.5" customHeight="1">
      <c r="A17" s="78"/>
      <c r="B17" s="194"/>
      <c r="C17" s="195"/>
      <c r="D17" s="78"/>
      <c r="E17" s="78"/>
      <c r="F17" s="78"/>
      <c r="G17" s="78"/>
      <c r="H17" s="27"/>
      <c r="I17" s="196"/>
      <c r="J17" s="78"/>
      <c r="K17" s="197"/>
      <c r="L17" s="197"/>
    </row>
    <row r="18" spans="1:12" s="183" customFormat="1" ht="42" customHeight="1">
      <c r="A18" s="74"/>
      <c r="B18" s="160" t="s">
        <v>34</v>
      </c>
      <c r="C18" s="188" t="s">
        <v>8</v>
      </c>
      <c r="E18" s="74"/>
      <c r="F18" s="74"/>
      <c r="G18" s="74"/>
      <c r="H18" s="25"/>
      <c r="I18" s="189">
        <f>IF(OR(ISBLANK(E18),ISBLANK(G18)),"",E18*G18)</f>
      </c>
      <c r="J18" s="74"/>
      <c r="K18" s="192" t="s">
        <v>167</v>
      </c>
      <c r="L18" s="192"/>
    </row>
    <row r="19" spans="1:12" s="183" customFormat="1" ht="13.5">
      <c r="A19" s="74"/>
      <c r="B19" s="193">
        <v>1</v>
      </c>
      <c r="C19" s="364"/>
      <c r="D19" s="364"/>
      <c r="E19" s="364"/>
      <c r="F19" s="326">
        <f>IF(ISBLANK($E19),"",$E19*'Preliminary Questions'!$D$41)</f>
      </c>
      <c r="G19" s="364"/>
      <c r="H19" s="320">
        <f>IF(OR(ISBLANK($E19),ISBLANK($G19)),"",$E19*$G19)</f>
      </c>
      <c r="I19" s="327">
        <f>IF(OR(ISBLANK($E19),ISBLANK($G19)),"",$F19*$G19)</f>
      </c>
      <c r="J19" s="364"/>
      <c r="K19" s="192"/>
      <c r="L19" s="192"/>
    </row>
    <row r="20" spans="1:12" s="183" customFormat="1" ht="15" thickBot="1">
      <c r="A20" s="74"/>
      <c r="B20" s="193">
        <v>2</v>
      </c>
      <c r="C20" s="364"/>
      <c r="D20" s="364"/>
      <c r="E20" s="364"/>
      <c r="F20" s="326">
        <f>IF(ISBLANK($E20),"",$E20*'Preliminary Questions'!$D$41)</f>
      </c>
      <c r="G20" s="364"/>
      <c r="H20" s="320">
        <f>IF(OR(ISBLANK($E20),ISBLANK($G20)),"",$E20*$G20)</f>
      </c>
      <c r="I20" s="327">
        <f>IF(OR(ISBLANK($E20),ISBLANK($G20)),"",$F20*$G20)</f>
      </c>
      <c r="J20" s="364"/>
      <c r="K20" s="192"/>
      <c r="L20" s="192"/>
    </row>
    <row r="21" spans="1:12" s="183" customFormat="1" ht="19.5" thickBot="1">
      <c r="A21" s="212"/>
      <c r="B21" s="214"/>
      <c r="C21" s="146" t="s">
        <v>61</v>
      </c>
      <c r="D21" s="147"/>
      <c r="E21" s="148"/>
      <c r="F21" s="148"/>
      <c r="G21" s="149"/>
      <c r="H21" s="310">
        <f>SUM($H$19:$H$20)</f>
        <v>0</v>
      </c>
      <c r="I21" s="150">
        <f>SUM($I$19:$I$20)</f>
        <v>0</v>
      </c>
      <c r="J21" s="212"/>
      <c r="K21" s="157"/>
      <c r="L21" s="157"/>
    </row>
    <row r="22" spans="1:12" s="183" customFormat="1" ht="8.25" customHeight="1">
      <c r="A22" s="78"/>
      <c r="B22" s="198"/>
      <c r="C22" s="195"/>
      <c r="D22" s="78"/>
      <c r="E22" s="78"/>
      <c r="F22" s="78"/>
      <c r="G22" s="78"/>
      <c r="H22" s="318"/>
      <c r="I22" s="196"/>
      <c r="J22" s="78"/>
      <c r="K22" s="197"/>
      <c r="L22" s="197"/>
    </row>
    <row r="23" spans="1:12" s="183" customFormat="1" ht="18.75">
      <c r="A23" s="74"/>
      <c r="B23" s="160" t="s">
        <v>35</v>
      </c>
      <c r="C23" s="188" t="s">
        <v>0</v>
      </c>
      <c r="D23" s="74"/>
      <c r="E23" s="74"/>
      <c r="F23" s="74"/>
      <c r="G23" s="74"/>
      <c r="H23" s="25"/>
      <c r="I23" s="189"/>
      <c r="J23" s="74"/>
      <c r="K23" s="192"/>
      <c r="L23" s="192"/>
    </row>
    <row r="24" spans="1:12" s="183" customFormat="1" ht="39" customHeight="1">
      <c r="A24" s="74"/>
      <c r="B24" s="193">
        <v>1</v>
      </c>
      <c r="C24" s="199" t="s">
        <v>17</v>
      </c>
      <c r="D24" s="364"/>
      <c r="E24" s="364"/>
      <c r="F24" s="326">
        <f>IF(ISBLANK($E24),"",$E24*'Preliminary Questions'!$D$41)</f>
      </c>
      <c r="G24" s="364"/>
      <c r="H24" s="320">
        <f>IF(OR(ISBLANK($E24),ISBLANK($G24)),"",$E24*$G24)</f>
      </c>
      <c r="I24" s="327">
        <f>IF(OR(ISBLANK($E24),ISBLANK($G24)),"",$F24*$G24)</f>
      </c>
      <c r="J24" s="364"/>
      <c r="K24" s="192" t="s">
        <v>214</v>
      </c>
      <c r="L24" s="192"/>
    </row>
    <row r="25" spans="1:12" s="183" customFormat="1" ht="39" customHeight="1">
      <c r="A25" s="74"/>
      <c r="B25" s="193">
        <v>2</v>
      </c>
      <c r="C25" s="199" t="s">
        <v>18</v>
      </c>
      <c r="D25" s="364"/>
      <c r="E25" s="364"/>
      <c r="F25" s="326">
        <f>IF(ISBLANK($E25),"",$E25*'Preliminary Questions'!$D$41)</f>
      </c>
      <c r="G25" s="364"/>
      <c r="H25" s="320">
        <f aca="true" t="shared" si="0" ref="H25:H30">IF(OR(ISBLANK($E25),ISBLANK($G25)),"",$E25*$G25)</f>
      </c>
      <c r="I25" s="327">
        <f aca="true" t="shared" si="1" ref="I25:I30">IF(OR(ISBLANK($E25),ISBLANK($G25)),"",$F25*$G25)</f>
      </c>
      <c r="J25" s="365"/>
      <c r="K25" s="192" t="s">
        <v>128</v>
      </c>
      <c r="L25" s="192"/>
    </row>
    <row r="26" spans="1:12" s="183" customFormat="1" ht="27.75" customHeight="1">
      <c r="A26" s="74"/>
      <c r="B26" s="193"/>
      <c r="C26" s="200" t="s">
        <v>38</v>
      </c>
      <c r="D26" s="364"/>
      <c r="E26" s="364"/>
      <c r="F26" s="326">
        <f>IF(ISBLANK($E26),"",$E26*'Preliminary Questions'!$D$41)</f>
      </c>
      <c r="G26" s="364"/>
      <c r="H26" s="320">
        <f t="shared" si="0"/>
      </c>
      <c r="I26" s="327">
        <f t="shared" si="1"/>
      </c>
      <c r="J26" s="364"/>
      <c r="K26" s="192" t="s">
        <v>217</v>
      </c>
      <c r="L26" s="192"/>
    </row>
    <row r="27" spans="1:12" s="183" customFormat="1" ht="27.75" customHeight="1">
      <c r="A27" s="74"/>
      <c r="B27" s="193"/>
      <c r="C27" s="200" t="s">
        <v>39</v>
      </c>
      <c r="D27" s="364"/>
      <c r="E27" s="364"/>
      <c r="F27" s="326">
        <f>IF(ISBLANK($E27),"",$E27*'Preliminary Questions'!$D$41)</f>
      </c>
      <c r="G27" s="364"/>
      <c r="H27" s="320">
        <f t="shared" si="0"/>
      </c>
      <c r="I27" s="327">
        <f t="shared" si="1"/>
      </c>
      <c r="J27" s="364"/>
      <c r="K27" s="192" t="s">
        <v>218</v>
      </c>
      <c r="L27" s="192"/>
    </row>
    <row r="28" spans="1:12" s="183" customFormat="1" ht="13.5" customHeight="1">
      <c r="A28" s="74"/>
      <c r="B28" s="193"/>
      <c r="C28" s="201" t="s">
        <v>40</v>
      </c>
      <c r="D28" s="364"/>
      <c r="E28" s="364"/>
      <c r="F28" s="326">
        <f>IF(ISBLANK($E28),"",$E28*'Preliminary Questions'!$D$41)</f>
      </c>
      <c r="G28" s="364"/>
      <c r="H28" s="320">
        <f t="shared" si="0"/>
      </c>
      <c r="I28" s="327">
        <f t="shared" si="1"/>
      </c>
      <c r="J28" s="364"/>
      <c r="K28" s="192" t="s">
        <v>215</v>
      </c>
      <c r="L28" s="192"/>
    </row>
    <row r="29" spans="1:12" s="183" customFormat="1" ht="27.75" customHeight="1">
      <c r="A29" s="74"/>
      <c r="B29" s="193"/>
      <c r="C29" s="200" t="s">
        <v>9</v>
      </c>
      <c r="D29" s="364"/>
      <c r="E29" s="364"/>
      <c r="F29" s="326">
        <f>IF(ISBLANK($E29),"",$E29*'Preliminary Questions'!$D$41)</f>
      </c>
      <c r="G29" s="364"/>
      <c r="H29" s="320">
        <f t="shared" si="0"/>
      </c>
      <c r="I29" s="327">
        <f t="shared" si="1"/>
      </c>
      <c r="J29" s="365"/>
      <c r="K29" s="192" t="s">
        <v>216</v>
      </c>
      <c r="L29" s="192"/>
    </row>
    <row r="30" spans="1:12" s="183" customFormat="1" ht="13.5" customHeight="1" thickBot="1">
      <c r="A30" s="74"/>
      <c r="B30" s="193">
        <v>3</v>
      </c>
      <c r="C30" s="199" t="s">
        <v>228</v>
      </c>
      <c r="D30" s="365"/>
      <c r="E30" s="364"/>
      <c r="F30" s="326">
        <f>IF(ISBLANK($E30),"",$E30*'Preliminary Questions'!$D$41)</f>
      </c>
      <c r="G30" s="364"/>
      <c r="H30" s="320">
        <f t="shared" si="0"/>
      </c>
      <c r="I30" s="327">
        <f t="shared" si="1"/>
      </c>
      <c r="J30" s="364"/>
      <c r="K30" s="75" t="s">
        <v>240</v>
      </c>
      <c r="L30" s="192"/>
    </row>
    <row r="31" spans="1:12" s="183" customFormat="1" ht="15" thickBot="1">
      <c r="A31" s="212"/>
      <c r="B31" s="213"/>
      <c r="C31" s="146" t="s">
        <v>61</v>
      </c>
      <c r="D31" s="147"/>
      <c r="E31" s="148"/>
      <c r="F31" s="148"/>
      <c r="G31" s="149"/>
      <c r="H31" s="310">
        <f>SUM($H$24:$H$30)</f>
        <v>0</v>
      </c>
      <c r="I31" s="150">
        <f>SUM($I$24:$I$30)</f>
        <v>0</v>
      </c>
      <c r="J31" s="212"/>
      <c r="K31" s="157"/>
      <c r="L31" s="157"/>
    </row>
    <row r="32" spans="1:12" s="183" customFormat="1" ht="7.5" customHeight="1">
      <c r="A32" s="78"/>
      <c r="B32" s="194"/>
      <c r="C32" s="202"/>
      <c r="D32" s="78"/>
      <c r="E32" s="78"/>
      <c r="F32" s="78"/>
      <c r="G32" s="78"/>
      <c r="H32" s="52"/>
      <c r="I32" s="196"/>
      <c r="J32" s="78"/>
      <c r="K32" s="197"/>
      <c r="L32" s="197"/>
    </row>
    <row r="33" spans="1:12" s="183" customFormat="1" ht="39" customHeight="1">
      <c r="A33" s="74"/>
      <c r="B33" s="160" t="s">
        <v>36</v>
      </c>
      <c r="C33" s="188" t="s">
        <v>1</v>
      </c>
      <c r="D33" s="74"/>
      <c r="E33" s="74"/>
      <c r="F33" s="74"/>
      <c r="G33" s="74"/>
      <c r="H33" s="169"/>
      <c r="I33" s="189"/>
      <c r="J33" s="74"/>
      <c r="K33" s="192" t="s">
        <v>102</v>
      </c>
      <c r="L33" s="192"/>
    </row>
    <row r="34" spans="1:12" s="183" customFormat="1" ht="15">
      <c r="A34" s="74"/>
      <c r="B34" s="193">
        <v>1</v>
      </c>
      <c r="C34" s="364"/>
      <c r="D34" s="364"/>
      <c r="E34" s="364"/>
      <c r="F34" s="326">
        <f>IF(ISBLANK($E34),"",$E34*'Preliminary Questions'!$D$41)</f>
      </c>
      <c r="G34" s="364"/>
      <c r="H34" s="328">
        <f>IF(OR(ISBLANK($E34),ISBLANK($G34)),"",$E34*$G34)</f>
      </c>
      <c r="I34" s="327">
        <f>IF(OR(ISBLANK($E34),ISBLANK($G34)),"",$F34*$G34)</f>
      </c>
      <c r="J34" s="364"/>
      <c r="K34" s="192" t="s">
        <v>241</v>
      </c>
      <c r="L34" s="192"/>
    </row>
    <row r="35" spans="1:12" s="183" customFormat="1" ht="15.75" thickBot="1">
      <c r="A35" s="74"/>
      <c r="B35" s="193">
        <v>2</v>
      </c>
      <c r="C35" s="364"/>
      <c r="D35" s="364"/>
      <c r="E35" s="364"/>
      <c r="F35" s="326">
        <f>IF(ISBLANK($E35),"",$E35*'Preliminary Questions'!$D$41)</f>
      </c>
      <c r="G35" s="364"/>
      <c r="H35" s="328">
        <f>IF(OR(ISBLANK($E35),ISBLANK($G35)),"",$E35*$G35)</f>
      </c>
      <c r="I35" s="327">
        <f>IF(OR(ISBLANK($E35),ISBLANK($G35)),"",$F35*$G35)</f>
      </c>
      <c r="J35" s="364"/>
      <c r="K35" s="192"/>
      <c r="L35" s="192"/>
    </row>
    <row r="36" spans="1:12" s="183" customFormat="1" ht="13.5" customHeight="1" thickBot="1">
      <c r="A36" s="212"/>
      <c r="B36" s="214"/>
      <c r="C36" s="146" t="s">
        <v>61</v>
      </c>
      <c r="D36" s="147"/>
      <c r="E36" s="148"/>
      <c r="F36" s="148"/>
      <c r="G36" s="149"/>
      <c r="H36" s="310">
        <f>SUM($H$34:$H$35)</f>
        <v>0</v>
      </c>
      <c r="I36" s="150">
        <f>SUM($I$34:$I$35)</f>
        <v>0</v>
      </c>
      <c r="J36" s="212"/>
      <c r="K36" s="157"/>
      <c r="L36" s="157"/>
    </row>
    <row r="37" spans="1:12" s="183" customFormat="1" ht="5.25" customHeight="1">
      <c r="A37" s="78"/>
      <c r="B37" s="198"/>
      <c r="C37" s="195"/>
      <c r="D37" s="78"/>
      <c r="E37" s="78"/>
      <c r="F37" s="78"/>
      <c r="G37" s="78"/>
      <c r="H37" s="318"/>
      <c r="I37" s="196"/>
      <c r="J37" s="78"/>
      <c r="K37" s="197"/>
      <c r="L37" s="197"/>
    </row>
    <row r="38" spans="1:12" s="183" customFormat="1" ht="18.75">
      <c r="A38" s="74"/>
      <c r="B38" s="160" t="s">
        <v>37</v>
      </c>
      <c r="C38" s="188" t="s">
        <v>20</v>
      </c>
      <c r="D38" s="74"/>
      <c r="E38" s="74"/>
      <c r="F38" s="74"/>
      <c r="G38" s="74"/>
      <c r="H38" s="185"/>
      <c r="I38" s="189"/>
      <c r="J38" s="74"/>
      <c r="K38" s="74"/>
      <c r="L38" s="192"/>
    </row>
    <row r="39" spans="1:12" s="183" customFormat="1" ht="39" customHeight="1">
      <c r="A39" s="74"/>
      <c r="B39" s="193"/>
      <c r="C39" s="183" t="s">
        <v>10</v>
      </c>
      <c r="E39" s="74"/>
      <c r="F39" s="74"/>
      <c r="G39" s="74"/>
      <c r="H39" s="210"/>
      <c r="I39" s="189"/>
      <c r="J39" s="74"/>
      <c r="K39" s="192" t="s">
        <v>220</v>
      </c>
      <c r="L39" s="192" t="s">
        <v>41</v>
      </c>
    </row>
    <row r="40" spans="1:12" s="183" customFormat="1" ht="27.75" customHeight="1">
      <c r="A40" s="74"/>
      <c r="B40" s="193">
        <v>1</v>
      </c>
      <c r="C40" s="366"/>
      <c r="D40" s="364"/>
      <c r="E40" s="364"/>
      <c r="F40" s="326">
        <f>IF(ISBLANK($E40),"",$E40*'Preliminary Questions'!$D$41)</f>
      </c>
      <c r="G40" s="364"/>
      <c r="H40" s="320">
        <f>IF(OR(ISBLANK($E40),ISBLANK($G40)),"",$E40*$G40)</f>
      </c>
      <c r="I40" s="327">
        <f>IF(OR(ISBLANK($E40),ISBLANK($G40)),"",$F40*$G40)</f>
      </c>
      <c r="J40" s="364"/>
      <c r="K40" s="192" t="s">
        <v>219</v>
      </c>
      <c r="L40" s="192"/>
    </row>
    <row r="41" spans="1:12" s="183" customFormat="1" ht="13.5">
      <c r="A41" s="74"/>
      <c r="B41" s="193">
        <v>2</v>
      </c>
      <c r="C41" s="366"/>
      <c r="D41" s="364"/>
      <c r="E41" s="364"/>
      <c r="F41" s="326">
        <f>IF(ISBLANK($E41),"",$E41*'Preliminary Questions'!$D$41)</f>
      </c>
      <c r="G41" s="364"/>
      <c r="H41" s="320">
        <f>IF(OR(ISBLANK($E41),ISBLANK($G41)),"",$E41*$G41)</f>
      </c>
      <c r="I41" s="327">
        <f>IF(OR(ISBLANK($E41),ISBLANK($G41)),"",$F41*$G41)</f>
      </c>
      <c r="J41" s="364"/>
      <c r="K41" s="192"/>
      <c r="L41" s="192"/>
    </row>
    <row r="42" spans="1:12" s="183" customFormat="1" ht="13.5">
      <c r="A42" s="74"/>
      <c r="B42" s="193">
        <v>3</v>
      </c>
      <c r="C42" s="367"/>
      <c r="D42" s="364"/>
      <c r="E42" s="364"/>
      <c r="F42" s="326">
        <f>IF(ISBLANK($E42),"",$E42*'Preliminary Questions'!$D$41)</f>
      </c>
      <c r="G42" s="364"/>
      <c r="H42" s="320">
        <f>IF(OR(ISBLANK($E42),ISBLANK($G42)),"",$E42*$G42)</f>
      </c>
      <c r="I42" s="327">
        <f>IF(OR(ISBLANK($E42),ISBLANK($G42)),"",$F42*$G42)</f>
      </c>
      <c r="J42" s="364"/>
      <c r="K42" s="192"/>
      <c r="L42" s="192"/>
    </row>
    <row r="43" spans="1:12" s="183" customFormat="1" ht="13.5">
      <c r="A43" s="74"/>
      <c r="B43" s="193">
        <v>4</v>
      </c>
      <c r="C43" s="367"/>
      <c r="D43" s="364"/>
      <c r="E43" s="364"/>
      <c r="F43" s="326">
        <f>IF(ISBLANK($E43),"",$E43*'Preliminary Questions'!$D$41)</f>
      </c>
      <c r="G43" s="364"/>
      <c r="H43" s="320">
        <f>IF(OR(ISBLANK($E43),ISBLANK($G43)),"",$E43*$G43)</f>
      </c>
      <c r="I43" s="327">
        <f>IF(OR(ISBLANK($E43),ISBLANK($G43)),"",$F43*$G43)</f>
      </c>
      <c r="J43" s="364"/>
      <c r="K43" s="192"/>
      <c r="L43" s="192"/>
    </row>
    <row r="44" spans="1:12" s="183" customFormat="1" ht="13.5">
      <c r="A44" s="74"/>
      <c r="B44" s="193">
        <v>5</v>
      </c>
      <c r="C44" s="367"/>
      <c r="D44" s="364"/>
      <c r="E44" s="364"/>
      <c r="F44" s="326">
        <f>IF(ISBLANK($E44),"",$E44*'Preliminary Questions'!$D$41)</f>
      </c>
      <c r="G44" s="364"/>
      <c r="H44" s="320">
        <f>IF(OR(ISBLANK($E44),ISBLANK($G44)),"",$E44*$G44)</f>
      </c>
      <c r="I44" s="327">
        <f>IF(OR(ISBLANK($E44),ISBLANK($G44)),"",$F44*$G44)</f>
      </c>
      <c r="J44" s="364"/>
      <c r="K44" s="192"/>
      <c r="L44" s="192"/>
    </row>
    <row r="45" spans="1:10" s="183" customFormat="1" ht="14.25" customHeight="1">
      <c r="A45" s="74"/>
      <c r="B45" s="193"/>
      <c r="C45" s="203" t="s">
        <v>104</v>
      </c>
      <c r="D45" s="74"/>
      <c r="E45" s="74"/>
      <c r="F45" s="74"/>
      <c r="G45" s="139"/>
      <c r="H45" s="317"/>
      <c r="I45" s="189"/>
      <c r="J45" s="364"/>
    </row>
    <row r="46" spans="1:12" s="183" customFormat="1" ht="39.75" customHeight="1">
      <c r="A46" s="74"/>
      <c r="C46" s="191" t="s">
        <v>103</v>
      </c>
      <c r="E46" s="74"/>
      <c r="F46" s="74"/>
      <c r="G46" s="74"/>
      <c r="H46" s="54"/>
      <c r="I46" s="189"/>
      <c r="K46" s="192" t="s">
        <v>149</v>
      </c>
      <c r="L46" s="192"/>
    </row>
    <row r="47" spans="1:12" s="183" customFormat="1" ht="27.75" customHeight="1">
      <c r="A47" s="74"/>
      <c r="B47" s="193">
        <v>1</v>
      </c>
      <c r="C47" s="366"/>
      <c r="D47" s="364"/>
      <c r="E47" s="364"/>
      <c r="F47" s="326">
        <f>IF(ISBLANK($E47),"",$E47*'Preliminary Questions'!$D$41)</f>
      </c>
      <c r="G47" s="364"/>
      <c r="H47" s="329">
        <f>IF(OR(ISBLANK($E47),ISBLANK($G47)),"",$E47*$G47)</f>
      </c>
      <c r="I47" s="327">
        <f>IF(OR(ISBLANK($E47),ISBLANK($G47)),"",$F47*$G47)</f>
      </c>
      <c r="J47" s="364"/>
      <c r="K47" s="192" t="s">
        <v>221</v>
      </c>
      <c r="L47" s="192"/>
    </row>
    <row r="48" spans="1:12" s="183" customFormat="1" ht="15.75" thickBot="1">
      <c r="A48" s="74"/>
      <c r="B48" s="193">
        <v>2</v>
      </c>
      <c r="C48" s="366"/>
      <c r="D48" s="364"/>
      <c r="E48" s="364"/>
      <c r="F48" s="326">
        <f>IF(ISBLANK($E48),"",$E48*'Preliminary Questions'!$D$41)</f>
      </c>
      <c r="G48" s="364"/>
      <c r="H48" s="329">
        <f>IF(OR(ISBLANK($E48),ISBLANK($G48)),"",$E48*$G48)</f>
      </c>
      <c r="I48" s="327">
        <f>IF(OR(ISBLANK($E48),ISBLANK($G48)),"",$F48*$G48)</f>
      </c>
      <c r="J48" s="364"/>
      <c r="K48" s="192"/>
      <c r="L48" s="192"/>
    </row>
    <row r="49" spans="1:12" s="183" customFormat="1" ht="15.75" customHeight="1" thickBot="1">
      <c r="A49" s="212"/>
      <c r="B49" s="213"/>
      <c r="C49" s="146" t="s">
        <v>61</v>
      </c>
      <c r="D49" s="147"/>
      <c r="E49" s="148"/>
      <c r="F49" s="148"/>
      <c r="G49" s="149"/>
      <c r="H49" s="311">
        <f>SUM($H$40:$H$45,$H$47:$H$48)</f>
        <v>0</v>
      </c>
      <c r="I49" s="150">
        <f>SUM($I$40:$I$45,$I$47:$I$48)</f>
        <v>0</v>
      </c>
      <c r="J49" s="212"/>
      <c r="K49" s="157"/>
      <c r="L49" s="157"/>
    </row>
    <row r="50" spans="1:12" s="135" customFormat="1" ht="6.75" customHeight="1">
      <c r="A50" s="99"/>
      <c r="B50" s="194"/>
      <c r="C50" s="78"/>
      <c r="D50" s="78"/>
      <c r="E50" s="78"/>
      <c r="F50" s="78"/>
      <c r="G50" s="78"/>
      <c r="H50" s="316"/>
      <c r="I50" s="196"/>
      <c r="J50" s="78"/>
      <c r="K50" s="204"/>
      <c r="L50" s="204"/>
    </row>
    <row r="51" spans="1:12" s="135" customFormat="1" ht="18.75">
      <c r="A51" s="85"/>
      <c r="B51" s="160" t="s">
        <v>42</v>
      </c>
      <c r="C51" s="188" t="s">
        <v>7</v>
      </c>
      <c r="D51" s="74"/>
      <c r="E51" s="74"/>
      <c r="F51" s="74"/>
      <c r="G51" s="74"/>
      <c r="H51" s="54"/>
      <c r="I51" s="189"/>
      <c r="J51" s="74"/>
      <c r="K51" s="138"/>
      <c r="L51" s="138"/>
    </row>
    <row r="52" spans="1:12" s="135" customFormat="1" ht="39" customHeight="1" thickBot="1">
      <c r="A52" s="85"/>
      <c r="B52" s="140">
        <v>1</v>
      </c>
      <c r="C52" s="85" t="s">
        <v>231</v>
      </c>
      <c r="D52" s="365"/>
      <c r="E52" s="364"/>
      <c r="F52" s="326">
        <f>IF(ISBLANK($E52),"",$E52*'Preliminary Questions'!$D$41)</f>
      </c>
      <c r="G52" s="364"/>
      <c r="H52" s="329">
        <f>IF(OR(ISBLANK($E52),ISBLANK($G52)),"",$E52*$G52)</f>
      </c>
      <c r="I52" s="327">
        <f>IF(OR(ISBLANK($F52),ISBLANK($G52)),"",$F52*$G52)</f>
      </c>
      <c r="J52" s="365"/>
      <c r="K52" s="138"/>
      <c r="L52" s="192" t="s">
        <v>132</v>
      </c>
    </row>
    <row r="53" spans="1:12" s="135" customFormat="1" ht="15.75" thickBot="1">
      <c r="A53" s="155"/>
      <c r="B53" s="213"/>
      <c r="C53" s="146" t="s">
        <v>61</v>
      </c>
      <c r="D53" s="147"/>
      <c r="E53" s="148"/>
      <c r="F53" s="148"/>
      <c r="G53" s="149"/>
      <c r="H53" s="311">
        <f>SUM($H$52:$H$52)</f>
        <v>0</v>
      </c>
      <c r="I53" s="150">
        <f>SUM($I$52:$I$52)</f>
        <v>0</v>
      </c>
      <c r="J53" s="212"/>
      <c r="K53" s="159"/>
      <c r="L53" s="159"/>
    </row>
    <row r="54" spans="1:12" s="135" customFormat="1" ht="6" customHeight="1">
      <c r="A54" s="99"/>
      <c r="B54" s="194"/>
      <c r="C54" s="78"/>
      <c r="D54" s="78"/>
      <c r="E54" s="78"/>
      <c r="F54" s="78"/>
      <c r="G54" s="78"/>
      <c r="H54" s="316"/>
      <c r="I54" s="196"/>
      <c r="J54" s="78"/>
      <c r="K54" s="204"/>
      <c r="L54" s="204"/>
    </row>
    <row r="55" spans="2:10" s="174" customFormat="1" ht="18.75">
      <c r="B55" s="205" t="s">
        <v>65</v>
      </c>
      <c r="C55" s="206" t="s">
        <v>64</v>
      </c>
      <c r="D55" s="207"/>
      <c r="G55" s="207"/>
      <c r="H55" s="54"/>
      <c r="I55" s="208"/>
      <c r="J55" s="209"/>
    </row>
    <row r="56" spans="2:11" s="174" customFormat="1" ht="42">
      <c r="B56" s="205"/>
      <c r="C56" s="191" t="s">
        <v>100</v>
      </c>
      <c r="D56" s="207"/>
      <c r="G56" s="207"/>
      <c r="H56" s="54"/>
      <c r="I56" s="208"/>
      <c r="J56" s="209"/>
      <c r="K56" s="348" t="s">
        <v>202</v>
      </c>
    </row>
    <row r="57" spans="2:10" s="181" customFormat="1" ht="15" customHeight="1">
      <c r="B57" s="181">
        <v>1</v>
      </c>
      <c r="C57" s="368"/>
      <c r="D57" s="369"/>
      <c r="E57" s="370"/>
      <c r="F57" s="326">
        <f>IF(ISBLANK($E57),"",$E57*'Preliminary Questions'!$D$41)</f>
      </c>
      <c r="G57" s="369"/>
      <c r="H57" s="329">
        <f>IF(OR(ISBLANK($E57),ISBLANK($G57)),"",$E57*$G57)</f>
      </c>
      <c r="I57" s="327">
        <f>IF(OR(ISBLANK($E57),ISBLANK($G57)),"",$F57*$G57)</f>
      </c>
      <c r="J57" s="368"/>
    </row>
    <row r="58" spans="2:10" s="181" customFormat="1" ht="15" customHeight="1">
      <c r="B58" s="181">
        <v>2</v>
      </c>
      <c r="C58" s="368"/>
      <c r="D58" s="369"/>
      <c r="E58" s="370"/>
      <c r="F58" s="326">
        <f>IF(ISBLANK($E58),"",$E58*'Preliminary Questions'!$D$41)</f>
      </c>
      <c r="G58" s="369"/>
      <c r="H58" s="329">
        <f>IF(OR(ISBLANK($E58),ISBLANK($G58)),"",$E58*$G58)</f>
      </c>
      <c r="I58" s="327">
        <f>IF(OR(ISBLANK($E58),ISBLANK($G58)),"",$F58*$G58)</f>
      </c>
      <c r="J58" s="368"/>
    </row>
    <row r="59" spans="2:10" s="181" customFormat="1" ht="15" customHeight="1">
      <c r="B59" s="181">
        <v>3</v>
      </c>
      <c r="C59" s="368"/>
      <c r="D59" s="369"/>
      <c r="E59" s="370"/>
      <c r="F59" s="326">
        <f>IF(ISBLANK($E59),"",$E59*'Preliminary Questions'!$D$41)</f>
      </c>
      <c r="G59" s="369"/>
      <c r="H59" s="329">
        <f>IF(OR(ISBLANK($E59),ISBLANK($G59)),"",$E59*$G59)</f>
      </c>
      <c r="I59" s="327">
        <f>IF(OR(ISBLANK($E59),ISBLANK($G59)),"",$F59*$G59)</f>
      </c>
      <c r="J59" s="368"/>
    </row>
    <row r="60" spans="2:10" s="181" customFormat="1" ht="15" customHeight="1">
      <c r="B60" s="181">
        <v>4</v>
      </c>
      <c r="C60" s="368"/>
      <c r="D60" s="369"/>
      <c r="E60" s="370"/>
      <c r="F60" s="326">
        <f>IF(ISBLANK($E60),"",$E60*'Preliminary Questions'!$D$41)</f>
      </c>
      <c r="G60" s="369"/>
      <c r="H60" s="329">
        <f>IF(OR(ISBLANK($E60),ISBLANK($G60)),"",$E60*$G60)</f>
      </c>
      <c r="I60" s="327">
        <f>IF(OR(ISBLANK($E60),ISBLANK($G60)),"",$F60*$G60)</f>
      </c>
      <c r="J60" s="368"/>
    </row>
    <row r="61" spans="2:10" s="181" customFormat="1" ht="15" customHeight="1" thickBot="1">
      <c r="B61" s="181">
        <v>5</v>
      </c>
      <c r="C61" s="368"/>
      <c r="D61" s="369"/>
      <c r="E61" s="370"/>
      <c r="F61" s="326">
        <f>IF(ISBLANK($E61),"",$E61*'Preliminary Questions'!$D$41)</f>
      </c>
      <c r="G61" s="369"/>
      <c r="H61" s="329">
        <f>IF(OR(ISBLANK($E61),ISBLANK($G61)),"",$E61*$G61)</f>
      </c>
      <c r="I61" s="327">
        <f>IF(OR(ISBLANK($E61),ISBLANK($G61)),"",$F61*$G61)</f>
      </c>
      <c r="J61" s="368"/>
    </row>
    <row r="62" spans="1:12" s="174" customFormat="1" ht="15.75" customHeight="1" thickBot="1">
      <c r="A62" s="148"/>
      <c r="B62" s="148"/>
      <c r="C62" s="146" t="s">
        <v>61</v>
      </c>
      <c r="D62" s="147"/>
      <c r="E62" s="148"/>
      <c r="F62" s="148"/>
      <c r="G62" s="149"/>
      <c r="H62" s="311">
        <f>SUM($H$57:$H$61)</f>
        <v>0</v>
      </c>
      <c r="I62" s="150">
        <f>SUM($I$57:$I$61)</f>
        <v>0</v>
      </c>
      <c r="J62" s="147"/>
      <c r="K62" s="147"/>
      <c r="L62" s="147"/>
    </row>
    <row r="63" spans="1:12" s="135" customFormat="1" ht="6" customHeight="1">
      <c r="A63" s="99"/>
      <c r="B63" s="194"/>
      <c r="C63" s="78"/>
      <c r="D63" s="78"/>
      <c r="E63" s="78"/>
      <c r="F63" s="78"/>
      <c r="G63" s="78"/>
      <c r="H63" s="316"/>
      <c r="I63" s="196"/>
      <c r="J63" s="78"/>
      <c r="K63" s="204"/>
      <c r="L63" s="204"/>
    </row>
    <row r="64" ht="6" customHeight="1" thickBot="1"/>
    <row r="65" spans="1:12" ht="15.75" thickBot="1">
      <c r="A65" s="155"/>
      <c r="B65" s="158"/>
      <c r="C65" s="151" t="s">
        <v>62</v>
      </c>
      <c r="D65" s="152"/>
      <c r="E65" s="153"/>
      <c r="F65" s="153"/>
      <c r="G65" s="152"/>
      <c r="H65" s="311">
        <f>SUM($H$16,$H$21,$H$31,$H$36,$H$49,$H$53,$H$62)</f>
        <v>0</v>
      </c>
      <c r="I65" s="154">
        <f>SUM($I$16,$I$21,$I$31,$I$36,$I$49,$I$53,$I$62)</f>
        <v>0</v>
      </c>
      <c r="J65" s="155"/>
      <c r="K65" s="155"/>
      <c r="L65" s="155"/>
    </row>
  </sheetData>
  <sheetProtection insertRows="0"/>
  <conditionalFormatting sqref="M45:IV45 K41:IV44 I41:I45 I46:IV55 I57:IV65536 I56:J56 L56:IV56 I1:IV9 I10 K10:IV10 I11:IV29 A1:G65536 I31:IV40 I30:J30 L30:IV30">
    <cfRule type="expression" priority="8" dxfId="0">
      <formula>IF(Tab_2_Answer="No",1,0)</formula>
    </cfRule>
  </conditionalFormatting>
  <conditionalFormatting sqref="I57:I61">
    <cfRule type="expression" priority="7" dxfId="0">
      <formula>IF(Tab_2_Answer="No",1,0)</formula>
    </cfRule>
  </conditionalFormatting>
  <conditionalFormatting sqref="E6:E65">
    <cfRule type="expression" priority="5" dxfId="0">
      <formula>IF(Other_Currency="No",1,0)</formula>
    </cfRule>
  </conditionalFormatting>
  <conditionalFormatting sqref="J41:J45">
    <cfRule type="expression" priority="3" dxfId="0">
      <formula>IF(Tab_2_Answer="No",1,0)</formula>
    </cfRule>
  </conditionalFormatting>
  <conditionalFormatting sqref="K30">
    <cfRule type="expression" priority="1" dxfId="0">
      <formula>IF(Tab_2_Answer="No",1,0)</formula>
    </cfRule>
  </conditionalFormatting>
  <dataValidations count="25">
    <dataValidation type="list" allowBlank="1" showInputMessage="1" showErrorMessage="1" sqref="D26">
      <formula1>"Cars, Total"</formula1>
    </dataValidation>
    <dataValidation type="list" allowBlank="1" showInputMessage="1" showErrorMessage="1" sqref="D27">
      <formula1>"Vans, Total"</formula1>
    </dataValidation>
    <dataValidation type="list" allowBlank="1" showInputMessage="1" showErrorMessage="1" prompt="Cost should be given either by number of buses rented or fare per person. If you only have a total cost available, choose &quot;Total&quot; and enter 1 in &quot;# of Units.&quot;" sqref="D28">
      <formula1>"Bus,Person,Total"</formula1>
    </dataValidation>
    <dataValidation type="list" allowBlank="1" showInputMessage="1" showErrorMessage="1" sqref="D32">
      <formula1>"Gallons, Liters"</formula1>
    </dataValidation>
    <dataValidation type="list" allowBlank="1" showInputMessage="1" showErrorMessage="1" sqref="D18">
      <formula1>"Days"</formula1>
    </dataValidation>
    <dataValidation type="list" allowBlank="1" showInputMessage="1" showErrorMessage="1" sqref="D17 D22 D37">
      <formula1>'2 - Targeting Costs'!#REF!</formula1>
    </dataValidation>
    <dataValidation type="list" allowBlank="1" showErrorMessage="1" sqref="G32">
      <formula1>'2 - Targeting Costs'!#REF!</formula1>
    </dataValidation>
    <dataValidation type="list" allowBlank="1" showInputMessage="1" showErrorMessage="1" sqref="D24">
      <formula1>"Flights, Total"</formula1>
    </dataValidation>
    <dataValidation allowBlank="1" showErrorMessage="1" sqref="G30"/>
    <dataValidation type="list" allowBlank="1" showInputMessage="1" showErrorMessage="1" sqref="D52">
      <formula1>"Hours, Days, Total"</formula1>
    </dataValidation>
    <dataValidation type="list" allowBlank="1" showInputMessage="1" showErrorMessage="1" prompt="Units for gas should be in liters or gallons. Alternatively, you could enter the rate paid drivers per kilometer or mile. If you only have a total cost available, choose &quot;Total&quot; and enter 1 in &quot;# of Units.&quot;" sqref="D29">
      <formula1>"Gallons, Liters, Miles, Kilometers, Total"</formula1>
    </dataValidation>
    <dataValidation type="list" allowBlank="1" showInputMessage="1" showErrorMessage="1" prompt="The units for outreach labor needed to identify potential program recipients should be entered in hours or days.  If you only have a total estimate, choose &quot;Total&quot; and enter 1 for &quot;# of Units.&quot;" sqref="D11:D15">
      <formula1>"Hours,Days,Total"</formula1>
    </dataValidation>
    <dataValidation allowBlank="1" showInputMessage="1" showErrorMessage="1" prompt="If a currency other than USD is used, this cell will automatically convert using the rate provided on the &quot;Preliminary Questions&quot; tab. Else, override the formula and enter cost in USD." sqref="F11:F15 F19:F20 F24:F30 F34:F35 F40:F44 F47:F48 F52 F57:F61"/>
    <dataValidation allowBlank="1" showInputMessage="1" showErrorMessage="1" prompt="Please specify if the car was rented or owned by J-PAL/IPA or the implementing partner. " sqref="J26"/>
    <dataValidation allowBlank="1" showInputMessage="1" showErrorMessage="1" prompt="Please specify if the van was rented or owned by J-PAL/IPA or the implementing partner." sqref="J27"/>
    <dataValidation allowBlank="1" showInputMessage="1" showErrorMessage="1" prompt="Please specify what form of transportation was taken." sqref="J30"/>
    <dataValidation type="list" allowBlank="1" showInputMessage="1" showErrorMessage="1" prompt="Units for staff per diem should be in days or amount per person. If you only have a total cost available, choose &quot;Total&quot; and enter 1 in &quot;# of Units.&quot;" sqref="D35">
      <formula1>"Days,Person,Total"</formula1>
    </dataValidation>
    <dataValidation allowBlank="1" showInputMessage="1" showErrorMessage="1" prompt="Please describe the specific materials used in the identification phase of the intervention, i.e. paper, etc." sqref="J40"/>
    <dataValidation type="list" allowBlank="1" showInputMessage="1" showErrorMessage="1" prompt="The units for cost of labor for developing materials used for identification of potential program recipients should be in hours or days. If you only have a total cost available, choose &quot;Total&quot; and enter 1 in &quot;# of Units.&quot;" sqref="D47:D48">
      <formula1>"Hours,Days,Total"</formula1>
    </dataValidation>
    <dataValidation allowBlank="1" showInputMessage="1" showErrorMessage="1" prompt="Please describe the specific materials and how they were used." sqref="J41:J45"/>
    <dataValidation allowBlank="1" showInputMessage="1" showErrorMessage="1" prompt="Please describe workers' main tasks or duties, such as conducting a survey or census." sqref="J11:J15"/>
    <dataValidation type="list" allowBlank="1" showInputMessage="1" showErrorMessage="1" prompt="Units for staff per diem should be in days or amount per person. If you only have a total cost available, choose &quot;Total&quot; and enter 1 in &quot;# of Units.&quot;" sqref="D34">
      <formula1>"Days,Person,Total"</formula1>
    </dataValidation>
    <dataValidation allowBlank="1" showInputMessage="1" showErrorMessage="1" prompt="Please specify the type of lodging." sqref="J19:J20"/>
    <dataValidation type="list" allowBlank="1" showInputMessage="1" showErrorMessage="1" prompt="The units for lodging should be in nights or per person. If you only have the total cost available, choose &quot;Total&quot; and enter 1 in &quot;# of Units&quot;" sqref="D19:D20">
      <formula1>"Nights,Person,Total"</formula1>
    </dataValidation>
    <dataValidation allowBlank="1" showInputMessage="1" showErrorMessage="1" prompt="Please describe the origin and destination of each flight." sqref="J24"/>
  </dataValidations>
  <printOptions/>
  <pageMargins left="0.75" right="0.75" top="1" bottom="1" header="0.3" footer="0.3"/>
  <pageSetup horizontalDpi="600" verticalDpi="600" orientation="portrait"/>
  <drawing r:id="rId1"/>
</worksheet>
</file>

<file path=xl/worksheets/sheet5.xml><?xml version="1.0" encoding="utf-8"?>
<worksheet xmlns="http://schemas.openxmlformats.org/spreadsheetml/2006/main" xmlns:r="http://schemas.openxmlformats.org/officeDocument/2006/relationships">
  <sheetPr>
    <tabColor theme="8" tint="0.5999900102615356"/>
  </sheetPr>
  <dimension ref="A1:L63"/>
  <sheetViews>
    <sheetView zoomScale="85" zoomScaleNormal="85" zoomScalePageLayoutView="0" workbookViewId="0" topLeftCell="A1">
      <pane ySplit="7" topLeftCell="A8" activePane="bottomLeft" state="frozen"/>
      <selection pane="topLeft" activeCell="A1" sqref="A1"/>
      <selection pane="bottomLeft" activeCell="J11" sqref="J11"/>
    </sheetView>
  </sheetViews>
  <sheetFormatPr defaultColWidth="8.8515625" defaultRowHeight="15"/>
  <cols>
    <col min="1" max="2" width="2.7109375" style="2" customWidth="1"/>
    <col min="3" max="3" width="48.7109375" style="2" customWidth="1"/>
    <col min="4" max="9" width="12.7109375" style="2" customWidth="1"/>
    <col min="10" max="10" width="30.7109375" style="2" customWidth="1"/>
    <col min="11" max="12" width="60.7109375" style="2" customWidth="1"/>
    <col min="13" max="16384" width="8.8515625" style="135" customWidth="1"/>
  </cols>
  <sheetData>
    <row r="1" spans="1:12" s="87" customFormat="1" ht="24" customHeight="1">
      <c r="A1" s="86"/>
      <c r="B1" s="297" t="s">
        <v>53</v>
      </c>
      <c r="C1" s="86"/>
      <c r="D1" s="86"/>
      <c r="E1" s="86"/>
      <c r="F1" s="86"/>
      <c r="G1" s="86"/>
      <c r="H1" s="86"/>
      <c r="I1" s="86"/>
      <c r="J1" s="86"/>
      <c r="K1" s="86"/>
      <c r="L1" s="86"/>
    </row>
    <row r="2" spans="1:12" s="87" customFormat="1" ht="15" customHeight="1">
      <c r="A2" s="86"/>
      <c r="B2" s="86"/>
      <c r="C2" s="86"/>
      <c r="D2" s="86"/>
      <c r="E2" s="86"/>
      <c r="F2" s="86"/>
      <c r="G2" s="86"/>
      <c r="H2" s="86"/>
      <c r="I2" s="86"/>
      <c r="J2" s="86"/>
      <c r="K2" s="86"/>
      <c r="L2" s="86"/>
    </row>
    <row r="3" spans="1:12" s="87" customFormat="1" ht="15" customHeight="1">
      <c r="A3" s="86"/>
      <c r="B3" s="86"/>
      <c r="C3" s="86"/>
      <c r="D3" s="86"/>
      <c r="E3" s="86"/>
      <c r="F3" s="86"/>
      <c r="G3" s="86"/>
      <c r="H3" s="86"/>
      <c r="I3" s="86"/>
      <c r="J3" s="86"/>
      <c r="K3" s="86"/>
      <c r="L3" s="86"/>
    </row>
    <row r="4" spans="1:12" s="87" customFormat="1" ht="15" customHeight="1">
      <c r="A4" s="86"/>
      <c r="B4" s="86"/>
      <c r="C4" s="86"/>
      <c r="D4" s="86"/>
      <c r="E4" s="86"/>
      <c r="F4" s="86"/>
      <c r="G4" s="86"/>
      <c r="H4" s="86"/>
      <c r="I4" s="86"/>
      <c r="J4" s="86"/>
      <c r="K4" s="86"/>
      <c r="L4" s="86"/>
    </row>
    <row r="5" s="88" customFormat="1" ht="15" customHeight="1"/>
    <row r="6" spans="1:12" s="17" customFormat="1" ht="15">
      <c r="A6" s="69"/>
      <c r="B6" s="69"/>
      <c r="C6" s="69"/>
      <c r="D6" s="82" t="s">
        <v>25</v>
      </c>
      <c r="E6" s="63" t="s">
        <v>98</v>
      </c>
      <c r="F6" s="63" t="s">
        <v>24</v>
      </c>
      <c r="G6" s="82" t="s">
        <v>3</v>
      </c>
      <c r="H6" s="63" t="s">
        <v>192</v>
      </c>
      <c r="I6" s="63" t="s">
        <v>191</v>
      </c>
      <c r="J6" s="83" t="s">
        <v>108</v>
      </c>
      <c r="K6" s="82" t="s">
        <v>209</v>
      </c>
      <c r="L6" s="82" t="s">
        <v>4</v>
      </c>
    </row>
    <row r="7" spans="1:12" s="17" customFormat="1" ht="3" customHeight="1">
      <c r="A7" s="1"/>
      <c r="B7" s="1"/>
      <c r="C7" s="1"/>
      <c r="D7" s="1"/>
      <c r="E7" s="1"/>
      <c r="F7" s="1"/>
      <c r="G7" s="1"/>
      <c r="H7" s="1"/>
      <c r="I7" s="1"/>
      <c r="J7" s="1"/>
      <c r="K7" s="1"/>
      <c r="L7" s="1"/>
    </row>
    <row r="8" spans="1:12" s="17" customFormat="1" ht="3" customHeight="1">
      <c r="A8" s="2"/>
      <c r="B8" s="2"/>
      <c r="C8" s="2"/>
      <c r="D8" s="2"/>
      <c r="E8" s="2"/>
      <c r="F8" s="2"/>
      <c r="G8" s="2"/>
      <c r="H8" s="2"/>
      <c r="I8" s="2"/>
      <c r="J8" s="2"/>
      <c r="K8" s="2"/>
      <c r="L8" s="2"/>
    </row>
    <row r="9" spans="1:12" s="17" customFormat="1" ht="18.75">
      <c r="A9" s="69"/>
      <c r="B9" s="160" t="s">
        <v>33</v>
      </c>
      <c r="C9" s="72" t="s">
        <v>7</v>
      </c>
      <c r="D9" s="69"/>
      <c r="E9" s="69"/>
      <c r="F9" s="69"/>
      <c r="G9" s="69"/>
      <c r="H9" s="69"/>
      <c r="I9" s="69"/>
      <c r="J9" s="85"/>
      <c r="K9" s="62"/>
      <c r="L9" s="62"/>
    </row>
    <row r="10" spans="1:12" s="17" customFormat="1" ht="55.5">
      <c r="A10" s="69"/>
      <c r="B10" s="69">
        <v>1</v>
      </c>
      <c r="C10" s="69" t="s">
        <v>229</v>
      </c>
      <c r="D10" s="372"/>
      <c r="E10" s="372"/>
      <c r="F10" s="330">
        <f>IF(ISBLANK($E10),"",$E10*'Preliminary Questions'!$D$41)</f>
      </c>
      <c r="G10" s="372"/>
      <c r="H10" s="330">
        <f>IF(OR(ISBLANK($E10),ISBLANK($G10)),"",$E10*$G10)</f>
      </c>
      <c r="I10" s="330">
        <f>IF(OR(ISBLANK($E10),ISBLANK($G10)),"",$F10*$G10)</f>
      </c>
      <c r="J10" s="373"/>
      <c r="K10" s="62" t="s">
        <v>222</v>
      </c>
      <c r="L10" s="62"/>
    </row>
    <row r="11" spans="1:12" s="17" customFormat="1" ht="27.75">
      <c r="A11" s="69"/>
      <c r="B11" s="69">
        <v>2</v>
      </c>
      <c r="C11" s="69" t="s">
        <v>230</v>
      </c>
      <c r="D11" s="323" t="s">
        <v>160</v>
      </c>
      <c r="E11" s="372"/>
      <c r="F11" s="330">
        <f>IF(ISBLANK($E11),"",$E11*'Preliminary Questions'!$D$41)</f>
      </c>
      <c r="G11" s="323">
        <v>1</v>
      </c>
      <c r="H11" s="323">
        <f>IF(ISBLANK($E11),"",$E11*$G11)</f>
      </c>
      <c r="I11" s="330">
        <f>IF(ISBLANK($E11),"",$F11*$G11)</f>
      </c>
      <c r="J11" s="364"/>
      <c r="K11" s="62" t="s">
        <v>127</v>
      </c>
      <c r="L11" s="62"/>
    </row>
    <row r="12" spans="1:12" s="17" customFormat="1" ht="28.5" thickBot="1">
      <c r="A12" s="69"/>
      <c r="B12" s="69">
        <v>3</v>
      </c>
      <c r="C12" s="69" t="s">
        <v>21</v>
      </c>
      <c r="D12" s="372"/>
      <c r="E12" s="372"/>
      <c r="F12" s="330">
        <f>IF(ISBLANK($E12),"",$E12*'Preliminary Questions'!$D$41)</f>
      </c>
      <c r="G12" s="372"/>
      <c r="H12" s="330">
        <f>IF(OR(ISBLANK($E12),ISBLANK($G12)),"",$E12*$G12)</f>
      </c>
      <c r="I12" s="330">
        <f>IF(OR(ISBLANK($E12),ISBLANK($G12)),"",$F12*$G12)</f>
      </c>
      <c r="J12" s="373"/>
      <c r="K12" s="62" t="s">
        <v>106</v>
      </c>
      <c r="L12" s="62"/>
    </row>
    <row r="13" spans="1:12" s="137" customFormat="1" ht="15.75" thickBot="1">
      <c r="A13" s="155"/>
      <c r="B13" s="155"/>
      <c r="C13" s="146" t="s">
        <v>61</v>
      </c>
      <c r="D13" s="147"/>
      <c r="E13" s="148"/>
      <c r="F13" s="148"/>
      <c r="G13" s="149"/>
      <c r="H13" s="310">
        <f>SUM($H$10:$H$12)</f>
        <v>0</v>
      </c>
      <c r="I13" s="150">
        <f>SUM($I$10:$I$12)</f>
        <v>0</v>
      </c>
      <c r="J13" s="155"/>
      <c r="K13" s="159"/>
      <c r="L13" s="159"/>
    </row>
    <row r="14" spans="1:12" s="17" customFormat="1" ht="3" customHeight="1">
      <c r="A14" s="1"/>
      <c r="B14" s="1"/>
      <c r="C14" s="1"/>
      <c r="D14" s="1"/>
      <c r="E14" s="1"/>
      <c r="F14" s="1"/>
      <c r="G14" s="1"/>
      <c r="H14" s="1"/>
      <c r="I14" s="1"/>
      <c r="J14" s="1"/>
      <c r="K14" s="1"/>
      <c r="L14" s="1"/>
    </row>
    <row r="15" spans="1:12" s="17" customFormat="1" ht="3" customHeight="1">
      <c r="A15" s="2"/>
      <c r="B15" s="2"/>
      <c r="C15" s="2"/>
      <c r="D15" s="2"/>
      <c r="E15" s="2"/>
      <c r="F15" s="2"/>
      <c r="G15" s="2"/>
      <c r="H15" s="2"/>
      <c r="I15" s="2"/>
      <c r="J15" s="2"/>
      <c r="K15" s="2"/>
      <c r="L15" s="2"/>
    </row>
    <row r="16" spans="1:12" s="17" customFormat="1" ht="55.5">
      <c r="A16" s="69"/>
      <c r="B16" s="71" t="s">
        <v>34</v>
      </c>
      <c r="C16" s="72" t="s">
        <v>11</v>
      </c>
      <c r="D16" s="69"/>
      <c r="E16" s="69"/>
      <c r="F16" s="69"/>
      <c r="G16" s="69"/>
      <c r="H16" s="69"/>
      <c r="I16" s="69"/>
      <c r="J16" s="85"/>
      <c r="K16" s="62" t="s">
        <v>196</v>
      </c>
      <c r="L16" s="62"/>
    </row>
    <row r="17" spans="1:11" s="17" customFormat="1" ht="15">
      <c r="A17" s="69"/>
      <c r="B17" s="69">
        <v>1</v>
      </c>
      <c r="C17" s="62" t="s">
        <v>6</v>
      </c>
      <c r="D17" s="69"/>
      <c r="E17" s="69"/>
      <c r="F17" s="69"/>
      <c r="G17" s="69"/>
      <c r="H17" s="69"/>
      <c r="I17" s="69"/>
      <c r="J17" s="85"/>
      <c r="K17" s="62"/>
    </row>
    <row r="18" spans="1:12" s="17" customFormat="1" ht="55.5">
      <c r="A18" s="69"/>
      <c r="B18" s="69"/>
      <c r="C18" s="24" t="s">
        <v>105</v>
      </c>
      <c r="D18" s="69"/>
      <c r="E18" s="69"/>
      <c r="F18" s="69"/>
      <c r="G18" s="69"/>
      <c r="H18" s="69"/>
      <c r="I18" s="69"/>
      <c r="J18" s="85"/>
      <c r="K18" s="62"/>
      <c r="L18" s="62"/>
    </row>
    <row r="19" spans="1:12" s="17" customFormat="1" ht="27.75">
      <c r="A19" s="69"/>
      <c r="B19" s="69"/>
      <c r="C19" s="75"/>
      <c r="D19" s="372"/>
      <c r="E19" s="372"/>
      <c r="F19" s="330">
        <f>IF(ISBLANK($E19),"",$E19*'Preliminary Questions'!$D$41)</f>
      </c>
      <c r="G19" s="372"/>
      <c r="H19" s="330">
        <f>IF(OR(ISBLANK($E19),ISBLANK($G19)),"",$E19*$G19)</f>
      </c>
      <c r="I19" s="330">
        <f>IF(OR(ISBLANK($E19),ISBLANK($G19)),"",$F19*$G19)</f>
      </c>
      <c r="J19" s="373"/>
      <c r="K19" s="62" t="s">
        <v>223</v>
      </c>
      <c r="L19" s="62"/>
    </row>
    <row r="20" spans="1:12" s="17" customFormat="1" ht="15">
      <c r="A20" s="69"/>
      <c r="B20" s="69"/>
      <c r="C20" s="75"/>
      <c r="D20" s="372"/>
      <c r="E20" s="372"/>
      <c r="F20" s="330">
        <f>IF(ISBLANK($E20),"",$E20*'Preliminary Questions'!$D$41)</f>
      </c>
      <c r="G20" s="372"/>
      <c r="H20" s="330">
        <f aca="true" t="shared" si="0" ref="H20:H31">IF(OR(ISBLANK($E20),ISBLANK($G20)),"",$E20*$G20)</f>
      </c>
      <c r="I20" s="330">
        <f aca="true" t="shared" si="1" ref="I20:I31">IF(OR(ISBLANK($E20),ISBLANK($G20)),"",$F20*$G20)</f>
      </c>
      <c r="J20" s="373"/>
      <c r="K20" s="62"/>
      <c r="L20" s="62"/>
    </row>
    <row r="21" spans="1:12" s="17" customFormat="1" ht="15">
      <c r="A21" s="69"/>
      <c r="B21" s="69"/>
      <c r="C21" s="62"/>
      <c r="D21" s="372"/>
      <c r="E21" s="372"/>
      <c r="F21" s="330">
        <f>IF(ISBLANK($E21),"",$E21*'Preliminary Questions'!$D$41)</f>
      </c>
      <c r="G21" s="372"/>
      <c r="H21" s="330">
        <f t="shared" si="0"/>
      </c>
      <c r="I21" s="330">
        <f t="shared" si="1"/>
      </c>
      <c r="J21" s="373"/>
      <c r="K21" s="62"/>
      <c r="L21" s="62"/>
    </row>
    <row r="22" spans="1:12" s="17" customFormat="1" ht="27.75">
      <c r="A22" s="69"/>
      <c r="B22" s="69">
        <v>2</v>
      </c>
      <c r="C22" s="69" t="s">
        <v>8</v>
      </c>
      <c r="D22" s="364"/>
      <c r="E22" s="373"/>
      <c r="F22" s="330">
        <f>IF(ISBLANK($E22),"",$E22*'Preliminary Questions'!$D$41)</f>
      </c>
      <c r="G22" s="372"/>
      <c r="H22" s="330">
        <f t="shared" si="0"/>
      </c>
      <c r="I22" s="330">
        <f t="shared" si="1"/>
      </c>
      <c r="J22" s="373"/>
      <c r="K22" s="75" t="s">
        <v>116</v>
      </c>
      <c r="L22" s="62"/>
    </row>
    <row r="23" spans="1:12" s="17" customFormat="1" ht="15">
      <c r="A23" s="69"/>
      <c r="B23" s="69">
        <v>3</v>
      </c>
      <c r="C23" s="69" t="s">
        <v>0</v>
      </c>
      <c r="D23" s="372"/>
      <c r="E23" s="372"/>
      <c r="F23" s="330">
        <f>IF(ISBLANK($E23),"",$E23*'Preliminary Questions'!$D$41)</f>
      </c>
      <c r="G23" s="372"/>
      <c r="H23" s="330">
        <f t="shared" si="0"/>
      </c>
      <c r="I23" s="330">
        <f t="shared" si="1"/>
      </c>
      <c r="J23" s="373"/>
      <c r="K23" s="62"/>
      <c r="L23" s="62"/>
    </row>
    <row r="24" spans="1:12" s="17" customFormat="1" ht="42">
      <c r="A24" s="69"/>
      <c r="B24" s="69"/>
      <c r="C24" s="79" t="s">
        <v>17</v>
      </c>
      <c r="D24" s="374"/>
      <c r="E24" s="374"/>
      <c r="F24" s="330">
        <f>IF(ISBLANK($E24),"",$E24*'Preliminary Questions'!$D$41)</f>
      </c>
      <c r="G24" s="374"/>
      <c r="H24" s="330">
        <f t="shared" si="0"/>
      </c>
      <c r="I24" s="330">
        <f t="shared" si="1"/>
      </c>
      <c r="J24" s="364"/>
      <c r="K24" s="192" t="s">
        <v>214</v>
      </c>
      <c r="L24" s="75"/>
    </row>
    <row r="25" spans="1:12" s="17" customFormat="1" ht="42">
      <c r="A25" s="69"/>
      <c r="B25" s="69"/>
      <c r="C25" s="79" t="s">
        <v>18</v>
      </c>
      <c r="D25" s="374"/>
      <c r="E25" s="374"/>
      <c r="F25" s="330">
        <f>IF(ISBLANK($E25),"",$E25*'Preliminary Questions'!$D$41)</f>
      </c>
      <c r="G25" s="374"/>
      <c r="H25" s="330">
        <f t="shared" si="0"/>
      </c>
      <c r="I25" s="330">
        <f t="shared" si="1"/>
      </c>
      <c r="J25" s="373"/>
      <c r="K25" s="75" t="s">
        <v>128</v>
      </c>
      <c r="L25" s="75"/>
    </row>
    <row r="26" spans="1:12" s="17" customFormat="1" ht="15">
      <c r="A26" s="69"/>
      <c r="B26" s="69"/>
      <c r="C26" s="80" t="s">
        <v>38</v>
      </c>
      <c r="D26" s="374"/>
      <c r="E26" s="374"/>
      <c r="F26" s="330">
        <f>IF(ISBLANK($E26),"",$E26*'Preliminary Questions'!$D$41)</f>
      </c>
      <c r="G26" s="374"/>
      <c r="H26" s="330">
        <f t="shared" si="0"/>
      </c>
      <c r="I26" s="330">
        <f t="shared" si="1"/>
      </c>
      <c r="J26" s="364"/>
      <c r="K26" s="62" t="s">
        <v>217</v>
      </c>
      <c r="L26" s="62"/>
    </row>
    <row r="27" spans="1:12" s="17" customFormat="1" ht="27.75">
      <c r="A27" s="69"/>
      <c r="B27" s="69"/>
      <c r="C27" s="80" t="s">
        <v>39</v>
      </c>
      <c r="D27" s="374"/>
      <c r="E27" s="374"/>
      <c r="F27" s="330">
        <f>IF(ISBLANK($E27),"",$E27*'Preliminary Questions'!$D$41)</f>
      </c>
      <c r="G27" s="374"/>
      <c r="H27" s="330">
        <f t="shared" si="0"/>
      </c>
      <c r="I27" s="330">
        <f t="shared" si="1"/>
      </c>
      <c r="J27" s="364"/>
      <c r="K27" s="62" t="s">
        <v>218</v>
      </c>
      <c r="L27" s="62"/>
    </row>
    <row r="28" spans="1:12" s="17" customFormat="1" ht="15">
      <c r="A28" s="69"/>
      <c r="B28" s="69"/>
      <c r="C28" s="81" t="s">
        <v>40</v>
      </c>
      <c r="D28" s="374"/>
      <c r="E28" s="374"/>
      <c r="F28" s="330">
        <f>IF(ISBLANK($E28),"",$E28*'Preliminary Questions'!$D$41)</f>
      </c>
      <c r="G28" s="374"/>
      <c r="H28" s="330">
        <f t="shared" si="0"/>
      </c>
      <c r="I28" s="330">
        <f t="shared" si="1"/>
      </c>
      <c r="J28" s="364"/>
      <c r="K28" s="192" t="s">
        <v>215</v>
      </c>
      <c r="L28" s="62"/>
    </row>
    <row r="29" spans="1:12" s="17" customFormat="1" ht="27.75">
      <c r="A29" s="69"/>
      <c r="B29" s="69"/>
      <c r="C29" s="80" t="s">
        <v>9</v>
      </c>
      <c r="D29" s="374"/>
      <c r="E29" s="374"/>
      <c r="F29" s="330">
        <f>IF(ISBLANK($E29),"",$E29*'Preliminary Questions'!$D$41)</f>
      </c>
      <c r="G29" s="374"/>
      <c r="H29" s="330">
        <f t="shared" si="0"/>
      </c>
      <c r="I29" s="330">
        <f t="shared" si="1"/>
      </c>
      <c r="J29" s="375"/>
      <c r="K29" s="192" t="s">
        <v>216</v>
      </c>
      <c r="L29" s="62"/>
    </row>
    <row r="30" spans="1:12" s="17" customFormat="1" ht="15">
      <c r="A30" s="69"/>
      <c r="B30" s="69"/>
      <c r="C30" s="79" t="s">
        <v>228</v>
      </c>
      <c r="D30" s="375"/>
      <c r="E30" s="374"/>
      <c r="F30" s="330">
        <f>IF(ISBLANK($E30),"",$E30*'Preliminary Questions'!$D$41)</f>
      </c>
      <c r="G30" s="374"/>
      <c r="H30" s="330">
        <f t="shared" si="0"/>
      </c>
      <c r="I30" s="330">
        <f t="shared" si="1"/>
      </c>
      <c r="J30" s="364"/>
      <c r="K30" s="75" t="s">
        <v>240</v>
      </c>
      <c r="L30" s="62"/>
    </row>
    <row r="31" spans="1:12" s="17" customFormat="1" ht="42.75" thickBot="1">
      <c r="A31" s="69"/>
      <c r="B31" s="69">
        <v>4</v>
      </c>
      <c r="C31" s="69" t="s">
        <v>1</v>
      </c>
      <c r="D31" s="364"/>
      <c r="E31" s="372"/>
      <c r="F31" s="330">
        <f>IF(ISBLANK($E31),"",$E31*'Preliminary Questions'!$D$41)</f>
      </c>
      <c r="G31" s="372"/>
      <c r="H31" s="330">
        <f t="shared" si="0"/>
      </c>
      <c r="I31" s="330">
        <f t="shared" si="1"/>
      </c>
      <c r="J31" s="375"/>
      <c r="K31" s="75" t="s">
        <v>129</v>
      </c>
      <c r="L31" s="62"/>
    </row>
    <row r="32" spans="1:12" ht="15.75" thickBot="1">
      <c r="A32" s="155"/>
      <c r="B32" s="155"/>
      <c r="C32" s="146" t="s">
        <v>61</v>
      </c>
      <c r="D32" s="147"/>
      <c r="E32" s="148"/>
      <c r="F32" s="148"/>
      <c r="G32" s="149"/>
      <c r="H32" s="310">
        <f>SUM($H$19:$H$31)</f>
        <v>0</v>
      </c>
      <c r="I32" s="150">
        <f>SUM($I$19:$I$31)</f>
        <v>0</v>
      </c>
      <c r="J32" s="155"/>
      <c r="K32" s="159"/>
      <c r="L32" s="159"/>
    </row>
    <row r="33" spans="1:12" ht="3" customHeight="1">
      <c r="A33" s="1"/>
      <c r="B33" s="1"/>
      <c r="C33" s="1"/>
      <c r="D33" s="1"/>
      <c r="E33" s="1"/>
      <c r="F33" s="1"/>
      <c r="G33" s="1"/>
      <c r="H33" s="1"/>
      <c r="I33" s="1"/>
      <c r="J33" s="1"/>
      <c r="K33" s="1"/>
      <c r="L33" s="1"/>
    </row>
    <row r="34" ht="3" customHeight="1"/>
    <row r="35" spans="1:12" ht="18.75">
      <c r="A35" s="69"/>
      <c r="B35" s="71" t="s">
        <v>35</v>
      </c>
      <c r="C35" s="72" t="s">
        <v>12</v>
      </c>
      <c r="D35" s="69"/>
      <c r="E35" s="69"/>
      <c r="F35" s="69"/>
      <c r="G35" s="69"/>
      <c r="H35" s="69"/>
      <c r="I35" s="69"/>
      <c r="J35" s="85"/>
      <c r="K35" s="62"/>
      <c r="L35" s="62"/>
    </row>
    <row r="36" spans="1:12" ht="27.75">
      <c r="A36" s="69"/>
      <c r="B36" s="69">
        <v>1</v>
      </c>
      <c r="C36" s="84" t="s">
        <v>6</v>
      </c>
      <c r="D36" s="69"/>
      <c r="E36" s="69"/>
      <c r="F36" s="69"/>
      <c r="G36" s="69"/>
      <c r="H36" s="69"/>
      <c r="I36" s="69"/>
      <c r="J36" s="85"/>
      <c r="K36" s="62" t="s">
        <v>151</v>
      </c>
      <c r="L36" s="62"/>
    </row>
    <row r="37" spans="1:12" ht="55.5">
      <c r="A37" s="69"/>
      <c r="B37" s="69"/>
      <c r="C37" s="24" t="s">
        <v>105</v>
      </c>
      <c r="D37" s="69"/>
      <c r="E37" s="69"/>
      <c r="F37" s="69"/>
      <c r="G37" s="69"/>
      <c r="H37" s="69"/>
      <c r="I37" s="69"/>
      <c r="J37" s="85"/>
      <c r="K37" s="62"/>
      <c r="L37" s="62"/>
    </row>
    <row r="38" spans="1:12" ht="27.75">
      <c r="A38" s="69"/>
      <c r="B38" s="69"/>
      <c r="C38" s="73"/>
      <c r="D38" s="372"/>
      <c r="E38" s="372"/>
      <c r="F38" s="330">
        <f>IF(ISBLANK($E38),"",$E38*'Preliminary Questions'!$D$41)</f>
      </c>
      <c r="G38" s="372"/>
      <c r="H38" s="330">
        <f>IF(OR(ISBLANK($E38),ISBLANK($G38)),"",$E38*$G38)</f>
      </c>
      <c r="I38" s="330">
        <f>IF(OR(ISBLANK($E38),ISBLANK($G38)),"",$F38*$G38)</f>
      </c>
      <c r="J38" s="373"/>
      <c r="K38" s="62" t="s">
        <v>224</v>
      </c>
      <c r="L38" s="62"/>
    </row>
    <row r="39" spans="1:12" ht="15">
      <c r="A39" s="69"/>
      <c r="B39" s="69"/>
      <c r="C39" s="69"/>
      <c r="D39" s="372"/>
      <c r="E39" s="372"/>
      <c r="F39" s="330">
        <f>IF(ISBLANK($E39),"",$E39*'Preliminary Questions'!$D$41)</f>
      </c>
      <c r="G39" s="372"/>
      <c r="H39" s="330">
        <f aca="true" t="shared" si="2" ref="H39:H48">IF(OR(ISBLANK($E39),ISBLANK($G39)),"",$E39*$G39)</f>
      </c>
      <c r="I39" s="330">
        <f aca="true" t="shared" si="3" ref="I39:I48">IF(OR(ISBLANK($E39),ISBLANK($G39)),"",$F39*$G39)</f>
      </c>
      <c r="J39" s="373"/>
      <c r="K39" s="62"/>
      <c r="L39" s="62"/>
    </row>
    <row r="40" spans="1:12" ht="42">
      <c r="A40" s="69"/>
      <c r="B40" s="69">
        <v>2</v>
      </c>
      <c r="C40" s="69" t="s">
        <v>8</v>
      </c>
      <c r="D40" s="364"/>
      <c r="E40" s="372"/>
      <c r="F40" s="330">
        <f>IF(ISBLANK($E40),"",$E40*'Preliminary Questions'!$D$41)</f>
      </c>
      <c r="G40" s="372"/>
      <c r="H40" s="330">
        <f t="shared" si="2"/>
      </c>
      <c r="I40" s="330">
        <f t="shared" si="3"/>
      </c>
      <c r="J40" s="373"/>
      <c r="K40" s="75" t="s">
        <v>131</v>
      </c>
      <c r="L40" s="62"/>
    </row>
    <row r="41" spans="1:12" ht="15">
      <c r="A41" s="69"/>
      <c r="B41" s="69">
        <v>3</v>
      </c>
      <c r="C41" s="69" t="s">
        <v>0</v>
      </c>
      <c r="D41" s="372"/>
      <c r="E41" s="372"/>
      <c r="F41" s="330">
        <f>IF(ISBLANK($E41),"",$E41*'Preliminary Questions'!$D$41)</f>
      </c>
      <c r="G41" s="372"/>
      <c r="H41" s="330">
        <f t="shared" si="2"/>
      </c>
      <c r="I41" s="330">
        <f t="shared" si="3"/>
      </c>
      <c r="J41" s="373"/>
      <c r="K41" s="62"/>
      <c r="L41" s="62"/>
    </row>
    <row r="42" spans="1:12" ht="42">
      <c r="A42" s="69"/>
      <c r="B42" s="69"/>
      <c r="C42" s="79" t="s">
        <v>17</v>
      </c>
      <c r="D42" s="374"/>
      <c r="E42" s="374"/>
      <c r="F42" s="330">
        <f>IF(ISBLANK($E42),"",$E42*'Preliminary Questions'!$D$41)</f>
      </c>
      <c r="G42" s="374"/>
      <c r="H42" s="330">
        <f t="shared" si="2"/>
      </c>
      <c r="I42" s="330">
        <f t="shared" si="3"/>
      </c>
      <c r="J42" s="364"/>
      <c r="K42" s="192" t="s">
        <v>214</v>
      </c>
      <c r="L42" s="75"/>
    </row>
    <row r="43" spans="1:12" ht="42">
      <c r="A43" s="69"/>
      <c r="B43" s="69"/>
      <c r="C43" s="79" t="s">
        <v>18</v>
      </c>
      <c r="D43" s="374"/>
      <c r="E43" s="374"/>
      <c r="F43" s="330">
        <f>IF(ISBLANK($E43),"",$E43*'Preliminary Questions'!$D$41)</f>
      </c>
      <c r="G43" s="374"/>
      <c r="H43" s="330">
        <f t="shared" si="2"/>
      </c>
      <c r="I43" s="330">
        <f t="shared" si="3"/>
      </c>
      <c r="J43" s="373"/>
      <c r="K43" s="75" t="s">
        <v>130</v>
      </c>
      <c r="L43" s="75"/>
    </row>
    <row r="44" spans="1:12" ht="15">
      <c r="A44" s="69"/>
      <c r="B44" s="69"/>
      <c r="C44" s="80" t="s">
        <v>38</v>
      </c>
      <c r="D44" s="374"/>
      <c r="E44" s="374"/>
      <c r="F44" s="330">
        <f>IF(ISBLANK($E44),"",$E44*'Preliminary Questions'!$D$41)</f>
      </c>
      <c r="G44" s="374"/>
      <c r="H44" s="330">
        <f t="shared" si="2"/>
      </c>
      <c r="I44" s="330">
        <f t="shared" si="3"/>
      </c>
      <c r="J44" s="364"/>
      <c r="K44" s="62" t="s">
        <v>217</v>
      </c>
      <c r="L44" s="62"/>
    </row>
    <row r="45" spans="1:12" ht="27.75">
      <c r="A45" s="69"/>
      <c r="B45" s="69"/>
      <c r="C45" s="80" t="s">
        <v>39</v>
      </c>
      <c r="D45" s="374"/>
      <c r="E45" s="374"/>
      <c r="F45" s="330">
        <f>IF(ISBLANK($E45),"",$E45*'Preliminary Questions'!$D$41)</f>
      </c>
      <c r="G45" s="374"/>
      <c r="H45" s="330">
        <f t="shared" si="2"/>
      </c>
      <c r="I45" s="330">
        <f t="shared" si="3"/>
      </c>
      <c r="J45" s="364"/>
      <c r="K45" s="62" t="s">
        <v>218</v>
      </c>
      <c r="L45" s="62"/>
    </row>
    <row r="46" spans="1:12" ht="15">
      <c r="A46" s="69"/>
      <c r="B46" s="69"/>
      <c r="C46" s="81" t="s">
        <v>40</v>
      </c>
      <c r="D46" s="374"/>
      <c r="E46" s="374"/>
      <c r="F46" s="330">
        <f>IF(ISBLANK($E46),"",$E46*'Preliminary Questions'!$D$41)</f>
      </c>
      <c r="G46" s="374"/>
      <c r="H46" s="330">
        <f t="shared" si="2"/>
      </c>
      <c r="I46" s="330">
        <f t="shared" si="3"/>
      </c>
      <c r="J46" s="364"/>
      <c r="K46" s="192" t="s">
        <v>215</v>
      </c>
      <c r="L46" s="62"/>
    </row>
    <row r="47" spans="1:12" ht="27.75">
      <c r="A47" s="69"/>
      <c r="B47" s="69"/>
      <c r="C47" s="80" t="s">
        <v>9</v>
      </c>
      <c r="D47" s="374"/>
      <c r="E47" s="374"/>
      <c r="F47" s="330">
        <f>IF(ISBLANK($E47),"",$E47*'Preliminary Questions'!$D$41)</f>
      </c>
      <c r="G47" s="374"/>
      <c r="H47" s="330">
        <f t="shared" si="2"/>
      </c>
      <c r="I47" s="330">
        <f t="shared" si="3"/>
      </c>
      <c r="J47" s="376"/>
      <c r="K47" s="192" t="s">
        <v>216</v>
      </c>
      <c r="L47" s="62"/>
    </row>
    <row r="48" spans="1:12" ht="15.75" thickBot="1">
      <c r="A48" s="69"/>
      <c r="B48" s="69"/>
      <c r="C48" s="79" t="s">
        <v>107</v>
      </c>
      <c r="D48" s="374"/>
      <c r="E48" s="374"/>
      <c r="F48" s="330">
        <f>IF(ISBLANK($E48),"",$E48*'Preliminary Questions'!$D$41)</f>
      </c>
      <c r="G48" s="374"/>
      <c r="H48" s="330">
        <f t="shared" si="2"/>
      </c>
      <c r="I48" s="330">
        <f t="shared" si="3"/>
      </c>
      <c r="J48" s="364"/>
      <c r="K48" s="75" t="s">
        <v>240</v>
      </c>
      <c r="L48" s="62"/>
    </row>
    <row r="49" spans="1:12" ht="15.75" thickBot="1">
      <c r="A49" s="155"/>
      <c r="B49" s="155"/>
      <c r="C49" s="146" t="s">
        <v>61</v>
      </c>
      <c r="D49" s="147"/>
      <c r="E49" s="148"/>
      <c r="F49" s="148"/>
      <c r="G49" s="149"/>
      <c r="H49" s="310">
        <f>SUM($H$38:$H$48)</f>
        <v>0</v>
      </c>
      <c r="I49" s="150">
        <f>SUM($I$38:$I$48)</f>
        <v>0</v>
      </c>
      <c r="J49" s="155"/>
      <c r="K49" s="159"/>
      <c r="L49" s="159"/>
    </row>
    <row r="50" spans="1:12" ht="6" customHeight="1" thickBot="1">
      <c r="A50" s="85"/>
      <c r="B50" s="85"/>
      <c r="C50" s="171"/>
      <c r="D50" s="56"/>
      <c r="E50" s="21"/>
      <c r="F50" s="21"/>
      <c r="G50" s="172"/>
      <c r="H50" s="172"/>
      <c r="I50" s="173"/>
      <c r="J50" s="85"/>
      <c r="K50" s="138"/>
      <c r="L50" s="138"/>
    </row>
    <row r="51" spans="1:12" ht="57" thickBot="1">
      <c r="A51" s="85"/>
      <c r="B51" s="85"/>
      <c r="C51" s="184" t="s">
        <v>71</v>
      </c>
      <c r="D51" s="377"/>
      <c r="E51" s="21"/>
      <c r="F51" s="21"/>
      <c r="J51" s="373"/>
      <c r="K51" s="62" t="s">
        <v>197</v>
      </c>
      <c r="L51" s="138"/>
    </row>
    <row r="52" spans="1:12" ht="6" customHeight="1">
      <c r="A52" s="1"/>
      <c r="B52" s="1"/>
      <c r="C52" s="1"/>
      <c r="D52" s="1"/>
      <c r="E52" s="1"/>
      <c r="F52" s="1"/>
      <c r="G52" s="1"/>
      <c r="H52" s="1"/>
      <c r="I52" s="1"/>
      <c r="J52" s="1"/>
      <c r="K52" s="1"/>
      <c r="L52" s="1"/>
    </row>
    <row r="53" spans="1:12" s="174" customFormat="1" ht="18.75">
      <c r="A53" s="46"/>
      <c r="B53" s="19" t="s">
        <v>42</v>
      </c>
      <c r="C53" s="60" t="s">
        <v>64</v>
      </c>
      <c r="D53" s="169"/>
      <c r="E53" s="46"/>
      <c r="F53" s="46"/>
      <c r="G53" s="169"/>
      <c r="H53" s="169"/>
      <c r="I53" s="170"/>
      <c r="J53" s="168"/>
      <c r="K53" s="46"/>
      <c r="L53" s="46"/>
    </row>
    <row r="54" spans="1:12" s="174" customFormat="1" ht="42">
      <c r="A54" s="46"/>
      <c r="B54" s="19"/>
      <c r="C54" s="191" t="s">
        <v>120</v>
      </c>
      <c r="D54" s="169"/>
      <c r="E54" s="46"/>
      <c r="F54" s="46"/>
      <c r="G54" s="169"/>
      <c r="H54" s="169"/>
      <c r="I54" s="170"/>
      <c r="J54" s="168"/>
      <c r="K54" s="348" t="s">
        <v>202</v>
      </c>
      <c r="L54" s="46"/>
    </row>
    <row r="55" spans="1:12" s="181" customFormat="1" ht="15" customHeight="1">
      <c r="A55" s="178"/>
      <c r="B55" s="178">
        <v>1</v>
      </c>
      <c r="C55" s="180"/>
      <c r="D55" s="350"/>
      <c r="E55" s="354"/>
      <c r="F55" s="330">
        <f>IF(ISBLANK($E55),"",$E55*'Preliminary Questions'!$D$41)</f>
      </c>
      <c r="G55" s="350"/>
      <c r="H55" s="324">
        <f>IF(OR(ISBLANK($E55),ISBLANK($G55)),"",$E55*$G55)</f>
      </c>
      <c r="I55" s="330">
        <f>IF(OR(ISBLANK($E55),ISBLANK($G55)),"",$F55*$G55)</f>
      </c>
      <c r="J55" s="355"/>
      <c r="K55" s="178"/>
      <c r="L55" s="178"/>
    </row>
    <row r="56" spans="1:12" s="181" customFormat="1" ht="15" customHeight="1">
      <c r="A56" s="178"/>
      <c r="B56" s="178">
        <v>2</v>
      </c>
      <c r="C56" s="180"/>
      <c r="D56" s="350"/>
      <c r="E56" s="354"/>
      <c r="F56" s="330">
        <f>IF(ISBLANK($E56),"",$E56*'Preliminary Questions'!$D$41)</f>
      </c>
      <c r="G56" s="350"/>
      <c r="H56" s="324">
        <f>IF(OR(ISBLANK($E56),ISBLANK($G56)),"",$E56*$G56)</f>
      </c>
      <c r="I56" s="330">
        <f>IF(OR(ISBLANK($E56),ISBLANK($G56)),"",$F56*$G56)</f>
      </c>
      <c r="J56" s="355"/>
      <c r="K56" s="178"/>
      <c r="L56" s="178"/>
    </row>
    <row r="57" spans="1:12" s="181" customFormat="1" ht="15" customHeight="1">
      <c r="A57" s="178"/>
      <c r="B57" s="178">
        <v>3</v>
      </c>
      <c r="C57" s="180"/>
      <c r="D57" s="350"/>
      <c r="E57" s="354"/>
      <c r="F57" s="330">
        <f>IF(ISBLANK($E57),"",$E57*'Preliminary Questions'!$D$41)</f>
      </c>
      <c r="G57" s="350"/>
      <c r="H57" s="324">
        <f>IF(OR(ISBLANK($E57),ISBLANK($G57)),"",$E57*$G57)</f>
      </c>
      <c r="I57" s="330">
        <f>IF(OR(ISBLANK($E57),ISBLANK($G57)),"",$F57*$G57)</f>
      </c>
      <c r="J57" s="355"/>
      <c r="K57" s="178"/>
      <c r="L57" s="178"/>
    </row>
    <row r="58" spans="1:12" s="181" customFormat="1" ht="15" customHeight="1">
      <c r="A58" s="178"/>
      <c r="B58" s="178">
        <v>4</v>
      </c>
      <c r="C58" s="180"/>
      <c r="D58" s="350"/>
      <c r="E58" s="354"/>
      <c r="F58" s="330">
        <f>IF(ISBLANK($E58),"",$E58*'Preliminary Questions'!$D$41)</f>
      </c>
      <c r="G58" s="350"/>
      <c r="H58" s="324">
        <f>IF(OR(ISBLANK($E58),ISBLANK($G58)),"",$E58*$G58)</f>
      </c>
      <c r="I58" s="330">
        <f>IF(OR(ISBLANK($E58),ISBLANK($G58)),"",$F58*$G58)</f>
      </c>
      <c r="J58" s="355"/>
      <c r="K58" s="178"/>
      <c r="L58" s="178"/>
    </row>
    <row r="59" spans="1:12" s="181" customFormat="1" ht="15" customHeight="1" thickBot="1">
      <c r="A59" s="178"/>
      <c r="B59" s="178">
        <v>5</v>
      </c>
      <c r="C59" s="180"/>
      <c r="D59" s="350"/>
      <c r="E59" s="354"/>
      <c r="F59" s="330">
        <f>IF(ISBLANK($E59),"",$E59*'Preliminary Questions'!$D$41)</f>
      </c>
      <c r="G59" s="350"/>
      <c r="H59" s="324">
        <f>IF(OR(ISBLANK($E59),ISBLANK($G59)),"",$E59*$G59)</f>
      </c>
      <c r="I59" s="330">
        <f>IF(OR(ISBLANK($E59),ISBLANK($G59)),"",$F59*$G59)</f>
      </c>
      <c r="J59" s="355"/>
      <c r="K59" s="178"/>
      <c r="L59" s="178"/>
    </row>
    <row r="60" spans="1:12" s="174" customFormat="1" ht="15.75" customHeight="1" thickBot="1">
      <c r="A60" s="148"/>
      <c r="B60" s="148"/>
      <c r="C60" s="146" t="s">
        <v>61</v>
      </c>
      <c r="D60" s="147"/>
      <c r="E60" s="148"/>
      <c r="F60" s="148"/>
      <c r="G60" s="149"/>
      <c r="H60" s="310">
        <f>SUM($H$55:$H$59)</f>
        <v>0</v>
      </c>
      <c r="I60" s="150">
        <f>SUM($I$55:$I$59)</f>
        <v>0</v>
      </c>
      <c r="J60" s="147"/>
      <c r="K60" s="147"/>
      <c r="L60" s="147"/>
    </row>
    <row r="61" spans="1:12" ht="6" customHeight="1">
      <c r="A61" s="66"/>
      <c r="B61" s="77"/>
      <c r="C61" s="76"/>
      <c r="D61" s="76"/>
      <c r="E61" s="76"/>
      <c r="F61" s="76"/>
      <c r="G61" s="76"/>
      <c r="H61" s="76"/>
      <c r="I61" s="111"/>
      <c r="J61" s="76"/>
      <c r="K61" s="100"/>
      <c r="L61" s="100"/>
    </row>
    <row r="62" ht="6" customHeight="1" thickBot="1"/>
    <row r="63" spans="1:12" ht="15.75" thickBot="1">
      <c r="A63" s="161"/>
      <c r="B63" s="161"/>
      <c r="C63" s="151" t="s">
        <v>62</v>
      </c>
      <c r="D63" s="152"/>
      <c r="E63" s="153"/>
      <c r="F63" s="153"/>
      <c r="G63" s="152"/>
      <c r="H63" s="311">
        <f>SUM($H$13,$H$32,$H$49,$H$60)</f>
        <v>0</v>
      </c>
      <c r="I63" s="154">
        <f>SUM($I$13,$I$32,$I$49,$I$60)</f>
        <v>0</v>
      </c>
      <c r="J63" s="161"/>
      <c r="K63" s="161"/>
      <c r="L63" s="161"/>
    </row>
  </sheetData>
  <sheetProtection insertRows="0"/>
  <conditionalFormatting sqref="E6:E63">
    <cfRule type="expression" priority="19" dxfId="0">
      <formula>IF(Other_Currency="No",1,0)</formula>
    </cfRule>
  </conditionalFormatting>
  <conditionalFormatting sqref="C54">
    <cfRule type="expression" priority="18" dxfId="0">
      <formula>IF(Tab_2_Answer="No",1,0)</formula>
    </cfRule>
  </conditionalFormatting>
  <conditionalFormatting sqref="A1:IV10 A32:IV39 A29:I30 K31:IV31 J30 A31:C31 E31:I31 A12:IV21 A11:I11 K11:IV11 A55:IV65536 A54:J54 L54:IV54 A23:IV23 A22:C22 E22:IV22 A25:IV27 A24:I24 L24:IV24 A43:IV43 A42:I42 L42:IV42 A41:IV41 A40:C40 E40:IV40 A28:J28 A49:IV53 L28:IV30 A44:J48 L44:IV48">
    <cfRule type="expression" priority="17" dxfId="0">
      <formula>IF(Tab_3_Answer="No",1,0)</formula>
    </cfRule>
  </conditionalFormatting>
  <conditionalFormatting sqref="D31">
    <cfRule type="expression" priority="16" dxfId="0">
      <formula>IF(Tab_2_Answer="No",1,0)</formula>
    </cfRule>
  </conditionalFormatting>
  <conditionalFormatting sqref="J11">
    <cfRule type="expression" priority="15" dxfId="0">
      <formula>IF(Tab_2_Answer="No",1,0)</formula>
    </cfRule>
  </conditionalFormatting>
  <conditionalFormatting sqref="D22">
    <cfRule type="expression" priority="14" dxfId="0">
      <formula>IF(Tab_2_Answer="No",1,0)</formula>
    </cfRule>
  </conditionalFormatting>
  <conditionalFormatting sqref="J24:K24">
    <cfRule type="expression" priority="13" dxfId="0">
      <formula>IF(Tab_2_Answer="No",1,0)</formula>
    </cfRule>
  </conditionalFormatting>
  <conditionalFormatting sqref="J42:K42">
    <cfRule type="expression" priority="12" dxfId="0">
      <formula>IF(Tab_2_Answer="No",1,0)</formula>
    </cfRule>
  </conditionalFormatting>
  <conditionalFormatting sqref="K47">
    <cfRule type="expression" priority="4" dxfId="0">
      <formula>IF(Tab_2_Answer="No",1,0)</formula>
    </cfRule>
  </conditionalFormatting>
  <conditionalFormatting sqref="D40">
    <cfRule type="expression" priority="10" dxfId="0">
      <formula>IF(Tab_2_Answer="No",1,0)</formula>
    </cfRule>
  </conditionalFormatting>
  <conditionalFormatting sqref="K28">
    <cfRule type="expression" priority="9" dxfId="0">
      <formula>IF(Tab_2_Answer="No",1,0)</formula>
    </cfRule>
  </conditionalFormatting>
  <conditionalFormatting sqref="K29">
    <cfRule type="expression" priority="7" dxfId="0">
      <formula>IF(Tab_2_Answer="No",1,0)</formula>
    </cfRule>
  </conditionalFormatting>
  <conditionalFormatting sqref="K44:K45">
    <cfRule type="expression" priority="6" dxfId="0">
      <formula>IF(Tab_3_Answer="No",1,0)</formula>
    </cfRule>
  </conditionalFormatting>
  <conditionalFormatting sqref="K46">
    <cfRule type="expression" priority="5" dxfId="0">
      <formula>IF(Tab_2_Answer="No",1,0)</formula>
    </cfRule>
  </conditionalFormatting>
  <conditionalFormatting sqref="K48">
    <cfRule type="expression" priority="1" dxfId="0">
      <formula>IF(Tab_2_Answer="No",1,0)</formula>
    </cfRule>
  </conditionalFormatting>
  <conditionalFormatting sqref="K30">
    <cfRule type="expression" priority="2" dxfId="0">
      <formula>IF(Tab_2_Answer="No",1,0)</formula>
    </cfRule>
  </conditionalFormatting>
  <dataValidations count="24">
    <dataValidation type="list" allowBlank="1" showInputMessage="1" showErrorMessage="1" sqref="D36">
      <formula1>"Hours"</formula1>
    </dataValidation>
    <dataValidation type="list" allowBlank="1" showInputMessage="1" showErrorMessage="1" sqref="D48">
      <formula1>"Gallons, Liters"</formula1>
    </dataValidation>
    <dataValidation type="list" allowBlank="1" showInputMessage="1" showErrorMessage="1" sqref="D24 D42">
      <formula1>"Flights, Total"</formula1>
    </dataValidation>
    <dataValidation type="list" allowBlank="1" showInputMessage="1" showErrorMessage="1" prompt="Cost of food and beverages provided at the training should be given per person or per day. If you only have a total cost available, choose &quot;Total&quot; and enter 1 in &quot;# of Units.&quot;" sqref="D12">
      <formula1>"Days, Person, Total"</formula1>
    </dataValidation>
    <dataValidation type="list" allowBlank="1" showInputMessage="1" showErrorMessage="1" prompt="The units for labor of trainees must be entered in hours or days. If you only have a total cost available, choose &quot;Total&quot; and enter 1 in &quot;# of Units.&quot;" sqref="D39">
      <formula1>"Hours, Days, Total"</formula1>
    </dataValidation>
    <dataValidation type="list" allowBlank="1" showInputMessage="1" showErrorMessage="1" sqref="D26 D44">
      <formula1>"Cars, Total"</formula1>
    </dataValidation>
    <dataValidation type="list" allowBlank="1" showInputMessage="1" showErrorMessage="1" sqref="D27 D45">
      <formula1>"Vans, Total"</formula1>
    </dataValidation>
    <dataValidation type="list" allowBlank="1" showInputMessage="1" showErrorMessage="1" prompt="Cost should be given either by number of buses rented or fare per person. If you only have a total cost available, choose &quot;Total&quot; and enter 1 in &quot;# of Units.&quot;" sqref="D46">
      <formula1>"Bus,Person,Total"</formula1>
    </dataValidation>
    <dataValidation type="list" allowBlank="1" showInputMessage="1" showErrorMessage="1" prompt="Units for gas should be in liters or gallons. Alternatively, you could enter the rate paid drivers per kilometer or mile. If you only have a total cost available, choose &quot;Total&quot; and enter 1 in &quot;# of Units.&quot;" sqref="D47">
      <formula1>"Gallons, Liters, Miles, Kilometers, Total"</formula1>
    </dataValidation>
    <dataValidation type="list" allowBlank="1" showInputMessage="1" showErrorMessage="1" prompt="The units for the cost of facilities should be given in days. If you only have a total cost available, choose &quot;Total&quot; and enter 1 in &quot;# of Units.&quot;" sqref="D10">
      <formula1>"Days,Total"</formula1>
    </dataValidation>
    <dataValidation allowBlank="1" showInputMessage="1" showErrorMessage="1" prompt="If a currency other than USD is used, this cell will automatically convert using the rate provided on the &quot;Preliminary Questions&quot; tab. Else, override the formula and enter cost in USD." sqref="F10:F12 F19:F31 F38:F48 F55:F59"/>
    <dataValidation type="list" allowBlank="1" showInputMessage="1" showErrorMessage="1" prompt="The units for labor of trainers should be entered in hours or days. If you only have a total cost available, choose &quot;Total&quot; and enter 1 in &quot;# of Units.&quot;" sqref="D19:D21">
      <formula1>"Hours,Days,Total"</formula1>
    </dataValidation>
    <dataValidation type="list" allowBlank="1" showInputMessage="1" showErrorMessage="1" prompt="Units for gas should be in liters or gallons. Alternatively, you could enter the rate paid drivers per kilometer or mile. If you only have a total cost available, choose &quot;Total&quot; and enter 1 in &quot;# of Units.&quot;" sqref="D29">
      <formula1>"Gallons,Liters,Miles,Kilometers,Total"</formula1>
    </dataValidation>
    <dataValidation allowBlank="1" showInputMessage="1" showErrorMessage="1" prompt="Please specify if the car was rented or owned by J-PAL/IPA or the implementing partner. " sqref="J26 J44"/>
    <dataValidation allowBlank="1" showInputMessage="1" showErrorMessage="1" prompt="Please specify if the van was rented or owned by J-PAL/IPA or the implementing partner. " sqref="J27 J45"/>
    <dataValidation type="list" allowBlank="1" showInputMessage="1" showErrorMessage="1" prompt="Cost should be given either by number of buses rented or fare per person.  If you only have a total cost available, choose &quot;Total&quot; and enter 1 in &quot;# of Units.&quot;" sqref="D28">
      <formula1>"Bus,Person,Total"</formula1>
    </dataValidation>
    <dataValidation allowBlank="1" showInputMessage="1" showErrorMessage="1" prompt="Please specify what form of transportation was taken." sqref="J30 J48"/>
    <dataValidation type="list" allowBlank="1" showInputMessage="1" showErrorMessage="1" prompt="The units for labor of trainees should be entered in hours or days. If you only have a total cost available, choose &quot;Total&quot; and enter 1 in &quot;# of Units.&quot;" sqref="D38">
      <formula1>"Hours, Days, Total"</formula1>
    </dataValidation>
    <dataValidation type="list" allowBlank="1" showInputMessage="1" showErrorMessage="1" prompt="Units for staff per diem should  be in days or amount per person. If you only have a total cost available, choose &quot;Total&quot; and enter 1 in &quot;# of Units.&quot;" sqref="D31">
      <formula1>"Days,Person,Total"</formula1>
    </dataValidation>
    <dataValidation allowBlank="1" showInputMessage="1" showErrorMessage="1" prompt="Please describe the specific materials and how they were used." sqref="J11"/>
    <dataValidation allowBlank="1" showInputMessage="1" showErrorMessage="1" prompt="Please describe trainers' specific roles or duties." sqref="J19:J21"/>
    <dataValidation type="list" allowBlank="1" showInputMessage="1" showErrorMessage="1" prompt="The units for lodging should be in nights or per person. If you only have the total cost available, choose &quot;Total&quot; and enter 1 in &quot;# of Units&quot;" sqref="D22 D40">
      <formula1>"Nights,Person,Total"</formula1>
    </dataValidation>
    <dataValidation allowBlank="1" showInputMessage="1" showErrorMessage="1" prompt="Please describe the origin and destination of each flight." sqref="J24 J42"/>
    <dataValidation allowBlank="1" showInputMessage="1" showErrorMessage="1" prompt="Please describe the facilities rented." sqref="J10"/>
  </dataValidations>
  <printOptions/>
  <pageMargins left="0.75" right="0.75" top="1" bottom="1" header="0.3" footer="0.3"/>
  <pageSetup horizontalDpi="600" verticalDpi="600" orientation="portrait"/>
  <drawing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L63"/>
  <sheetViews>
    <sheetView zoomScale="85" zoomScaleNormal="85" zoomScalePageLayoutView="0" workbookViewId="0" topLeftCell="A1">
      <pane ySplit="7" topLeftCell="A8" activePane="bottomLeft" state="frozen"/>
      <selection pane="topLeft" activeCell="A1" sqref="A1"/>
      <selection pane="bottomLeft" activeCell="J19" sqref="J19"/>
    </sheetView>
  </sheetViews>
  <sheetFormatPr defaultColWidth="8.8515625" defaultRowHeight="15"/>
  <cols>
    <col min="1" max="2" width="2.7109375" style="2" customWidth="1"/>
    <col min="3" max="3" width="48.7109375" style="2" customWidth="1"/>
    <col min="4" max="9" width="12.7109375" style="2" customWidth="1"/>
    <col min="10" max="10" width="30.7109375" style="2" customWidth="1"/>
    <col min="11" max="12" width="60.7109375" style="2" customWidth="1"/>
    <col min="13" max="16384" width="8.8515625" style="135" customWidth="1"/>
  </cols>
  <sheetData>
    <row r="1" spans="1:12" s="91" customFormat="1" ht="24" customHeight="1">
      <c r="A1" s="89"/>
      <c r="B1" s="300" t="s">
        <v>76</v>
      </c>
      <c r="C1" s="89"/>
      <c r="D1" s="89"/>
      <c r="E1" s="89"/>
      <c r="F1" s="89"/>
      <c r="G1" s="89"/>
      <c r="H1" s="89"/>
      <c r="I1" s="89"/>
      <c r="J1" s="89"/>
      <c r="K1" s="89"/>
      <c r="L1" s="89"/>
    </row>
    <row r="2" spans="1:12" s="91" customFormat="1" ht="15" customHeight="1">
      <c r="A2" s="89"/>
      <c r="B2" s="90"/>
      <c r="C2" s="89"/>
      <c r="D2" s="89"/>
      <c r="E2" s="89"/>
      <c r="F2" s="89"/>
      <c r="G2" s="89"/>
      <c r="H2" s="89"/>
      <c r="I2" s="89"/>
      <c r="J2" s="89"/>
      <c r="K2" s="89"/>
      <c r="L2" s="89"/>
    </row>
    <row r="3" spans="1:12" s="91" customFormat="1" ht="15" customHeight="1">
      <c r="A3" s="89"/>
      <c r="B3" s="90"/>
      <c r="C3" s="89"/>
      <c r="D3" s="89"/>
      <c r="E3" s="89"/>
      <c r="F3" s="89"/>
      <c r="G3" s="89"/>
      <c r="H3" s="89"/>
      <c r="I3" s="89"/>
      <c r="J3" s="89"/>
      <c r="K3" s="89"/>
      <c r="L3" s="89"/>
    </row>
    <row r="4" spans="1:12" s="91" customFormat="1" ht="15" customHeight="1">
      <c r="A4" s="89"/>
      <c r="B4" s="90"/>
      <c r="C4" s="89"/>
      <c r="D4" s="89"/>
      <c r="E4" s="89"/>
      <c r="F4" s="89"/>
      <c r="G4" s="89"/>
      <c r="H4" s="89"/>
      <c r="I4" s="89"/>
      <c r="J4" s="89"/>
      <c r="K4" s="89"/>
      <c r="L4" s="89"/>
    </row>
    <row r="5" s="92" customFormat="1" ht="15" customHeight="1"/>
    <row r="6" spans="1:12" s="17" customFormat="1" ht="15">
      <c r="A6" s="69"/>
      <c r="B6" s="69"/>
      <c r="C6" s="69"/>
      <c r="D6" s="82" t="s">
        <v>25</v>
      </c>
      <c r="E6" s="63" t="s">
        <v>98</v>
      </c>
      <c r="F6" s="63" t="s">
        <v>24</v>
      </c>
      <c r="G6" s="82" t="s">
        <v>3</v>
      </c>
      <c r="H6" s="63" t="s">
        <v>192</v>
      </c>
      <c r="I6" s="63" t="s">
        <v>198</v>
      </c>
      <c r="J6" s="83" t="s">
        <v>109</v>
      </c>
      <c r="K6" s="82" t="s">
        <v>209</v>
      </c>
      <c r="L6" s="82" t="s">
        <v>4</v>
      </c>
    </row>
    <row r="7" spans="1:12" s="17" customFormat="1" ht="3" customHeight="1">
      <c r="A7" s="1"/>
      <c r="B7" s="1"/>
      <c r="C7" s="1"/>
      <c r="D7" s="1"/>
      <c r="E7" s="1"/>
      <c r="F7" s="1"/>
      <c r="G7" s="1"/>
      <c r="H7" s="1"/>
      <c r="I7" s="1"/>
      <c r="J7" s="1"/>
      <c r="K7" s="1"/>
      <c r="L7" s="1"/>
    </row>
    <row r="8" spans="1:12" s="17" customFormat="1" ht="3" customHeight="1">
      <c r="A8" s="2"/>
      <c r="B8" s="2"/>
      <c r="C8" s="2"/>
      <c r="D8" s="2"/>
      <c r="E8" s="2"/>
      <c r="F8" s="2"/>
      <c r="G8" s="2"/>
      <c r="H8" s="2"/>
      <c r="I8" s="2"/>
      <c r="J8" s="2"/>
      <c r="K8" s="2"/>
      <c r="L8" s="2"/>
    </row>
    <row r="9" spans="1:12" s="17" customFormat="1" ht="18.75">
      <c r="A9" s="69"/>
      <c r="B9" s="71" t="s">
        <v>33</v>
      </c>
      <c r="C9" s="72" t="s">
        <v>7</v>
      </c>
      <c r="D9" s="69"/>
      <c r="E9" s="69"/>
      <c r="G9" s="69"/>
      <c r="H9" s="69"/>
      <c r="I9" s="69"/>
      <c r="J9" s="85"/>
      <c r="K9" s="62"/>
      <c r="L9" s="62"/>
    </row>
    <row r="10" spans="1:12" s="17" customFormat="1" ht="55.5">
      <c r="A10" s="69"/>
      <c r="B10" s="70">
        <v>1</v>
      </c>
      <c r="C10" s="62" t="s">
        <v>229</v>
      </c>
      <c r="D10" s="372"/>
      <c r="E10" s="372"/>
      <c r="F10" s="330">
        <f>IF(ISBLANK($E10),"",$E10*'Preliminary Questions'!$D$41)</f>
      </c>
      <c r="G10" s="372"/>
      <c r="H10" s="330">
        <f>IF(OR(ISBLANK($E10),ISBLANK($G10)),"",$E10*$G10)</f>
      </c>
      <c r="I10" s="330">
        <f>IF(OR(ISBLANK($E10),ISBLANK($G10)),"",$F10*$G10)</f>
      </c>
      <c r="J10" s="373"/>
      <c r="K10" s="62" t="s">
        <v>225</v>
      </c>
      <c r="L10" s="62"/>
    </row>
    <row r="11" spans="1:12" s="17" customFormat="1" ht="27.75">
      <c r="A11" s="69"/>
      <c r="B11" s="70">
        <v>2</v>
      </c>
      <c r="C11" s="62" t="s">
        <v>230</v>
      </c>
      <c r="D11" s="323" t="s">
        <v>160</v>
      </c>
      <c r="E11" s="376"/>
      <c r="F11" s="331">
        <f>IF(ISBLANK($E11),"",$E11*'Preliminary Questions'!$D$41)</f>
      </c>
      <c r="G11" s="323">
        <v>1</v>
      </c>
      <c r="H11" s="330">
        <f>IF(ISBLANK($E11),"",$E11*$G11)</f>
      </c>
      <c r="I11" s="330">
        <f>IF(ISBLANK($E11),"",$F11*$G11)</f>
      </c>
      <c r="J11" s="364"/>
      <c r="K11" s="62" t="s">
        <v>127</v>
      </c>
      <c r="L11" s="62"/>
    </row>
    <row r="12" spans="1:12" ht="28.5" thickBot="1">
      <c r="A12" s="69"/>
      <c r="B12" s="70">
        <v>3</v>
      </c>
      <c r="C12" s="62" t="s">
        <v>21</v>
      </c>
      <c r="D12" s="372"/>
      <c r="E12" s="372"/>
      <c r="F12" s="331">
        <f>IF(ISBLANK($E12),"",$E12*'Preliminary Questions'!$D$41)</f>
      </c>
      <c r="G12" s="372"/>
      <c r="H12" s="330">
        <f>IF(OR(ISBLANK($E12),ISBLANK($G12)),"",$E12*$G12)</f>
      </c>
      <c r="I12" s="330">
        <f>IF(OR(ISBLANK($E12),ISBLANK($G12)),"",$F12*$G12)</f>
      </c>
      <c r="J12" s="373"/>
      <c r="K12" s="62" t="s">
        <v>106</v>
      </c>
      <c r="L12" s="62"/>
    </row>
    <row r="13" spans="1:12" ht="15.75" thickBot="1">
      <c r="A13" s="155"/>
      <c r="B13" s="158"/>
      <c r="C13" s="146" t="s">
        <v>61</v>
      </c>
      <c r="D13" s="147"/>
      <c r="E13" s="155"/>
      <c r="F13" s="148"/>
      <c r="G13" s="149"/>
      <c r="H13" s="310">
        <f>SUM($H$10:$H$12)</f>
        <v>0</v>
      </c>
      <c r="I13" s="150">
        <f>SUM($I$10:$I$12)</f>
        <v>0</v>
      </c>
      <c r="J13" s="155"/>
      <c r="K13" s="159"/>
      <c r="L13" s="159"/>
    </row>
    <row r="14" spans="1:12" ht="3" customHeight="1">
      <c r="A14" s="1"/>
      <c r="B14" s="4"/>
      <c r="C14" s="1"/>
      <c r="D14" s="1"/>
      <c r="E14" s="66"/>
      <c r="F14" s="1"/>
      <c r="G14" s="1"/>
      <c r="H14" s="1"/>
      <c r="I14" s="1"/>
      <c r="J14" s="1"/>
      <c r="K14" s="1"/>
      <c r="L14" s="1"/>
    </row>
    <row r="15" spans="2:5" ht="3" customHeight="1">
      <c r="B15" s="5"/>
      <c r="E15" s="69"/>
    </row>
    <row r="16" spans="1:12" ht="18.75">
      <c r="A16" s="69"/>
      <c r="B16" s="71" t="s">
        <v>34</v>
      </c>
      <c r="C16" s="72" t="s">
        <v>11</v>
      </c>
      <c r="D16" s="69"/>
      <c r="E16" s="69"/>
      <c r="F16" s="69"/>
      <c r="G16" s="69"/>
      <c r="H16" s="69"/>
      <c r="I16" s="69"/>
      <c r="J16" s="85"/>
      <c r="K16" s="62"/>
      <c r="L16" s="62"/>
    </row>
    <row r="17" spans="1:12" ht="27.75">
      <c r="A17" s="69"/>
      <c r="B17" s="70">
        <v>1</v>
      </c>
      <c r="C17" s="69" t="s">
        <v>6</v>
      </c>
      <c r="D17" s="69"/>
      <c r="E17" s="69"/>
      <c r="F17" s="69"/>
      <c r="G17" s="69"/>
      <c r="H17" s="69"/>
      <c r="I17" s="69"/>
      <c r="J17" s="85"/>
      <c r="K17" s="62" t="s">
        <v>152</v>
      </c>
      <c r="L17" s="62"/>
    </row>
    <row r="18" spans="1:12" ht="63.75">
      <c r="A18" s="69"/>
      <c r="B18" s="70"/>
      <c r="C18" s="24" t="s">
        <v>105</v>
      </c>
      <c r="D18" s="69"/>
      <c r="E18" s="69"/>
      <c r="F18" s="69"/>
      <c r="G18" s="69"/>
      <c r="H18" s="69"/>
      <c r="I18" s="69"/>
      <c r="J18" s="85"/>
      <c r="K18" s="62"/>
      <c r="L18" s="62"/>
    </row>
    <row r="19" spans="1:12" ht="25.5">
      <c r="A19" s="69"/>
      <c r="B19" s="70"/>
      <c r="C19" s="380"/>
      <c r="D19" s="372"/>
      <c r="E19" s="372"/>
      <c r="F19" s="331">
        <f>IF(ISBLANK($E19),"",$E19*'Preliminary Questions'!$D$41)</f>
      </c>
      <c r="G19" s="372"/>
      <c r="H19" s="330">
        <f>IF(OR(ISBLANK($E19),ISBLANK($G19)),"",$E19*$G19)</f>
      </c>
      <c r="I19" s="330">
        <f>IF(OR(ISBLANK($E19),ISBLANK($G19)),"",$F19*$G19)</f>
      </c>
      <c r="J19" s="373"/>
      <c r="K19" s="62" t="s">
        <v>226</v>
      </c>
      <c r="L19" s="62"/>
    </row>
    <row r="20" spans="1:12" ht="15">
      <c r="A20" s="69"/>
      <c r="B20" s="70"/>
      <c r="C20" s="380"/>
      <c r="D20" s="372"/>
      <c r="E20" s="372"/>
      <c r="F20" s="331">
        <f>IF(ISBLANK($E20),"",$E20*'Preliminary Questions'!$D$41)</f>
      </c>
      <c r="G20" s="372"/>
      <c r="H20" s="330">
        <f aca="true" t="shared" si="0" ref="H20:H32">IF(OR(ISBLANK($E20),ISBLANK($G20)),"",$E20*$G20)</f>
      </c>
      <c r="I20" s="330">
        <f aca="true" t="shared" si="1" ref="I20:I32">IF(OR(ISBLANK($E20),ISBLANK($G20)),"",$F20*$G20)</f>
      </c>
      <c r="J20" s="373"/>
      <c r="K20" s="62"/>
      <c r="L20" s="62"/>
    </row>
    <row r="21" spans="1:12" ht="15">
      <c r="A21" s="69"/>
      <c r="B21" s="70"/>
      <c r="C21" s="380"/>
      <c r="D21" s="372"/>
      <c r="E21" s="372"/>
      <c r="F21" s="331">
        <f>IF(ISBLANK($E21),"",$E21*'Preliminary Questions'!$D$41)</f>
      </c>
      <c r="G21" s="372"/>
      <c r="H21" s="330">
        <f t="shared" si="0"/>
      </c>
      <c r="I21" s="330">
        <f t="shared" si="1"/>
      </c>
      <c r="J21" s="373"/>
      <c r="K21" s="62"/>
      <c r="L21" s="62"/>
    </row>
    <row r="22" spans="1:12" ht="42">
      <c r="A22" s="69"/>
      <c r="B22" s="70">
        <v>2</v>
      </c>
      <c r="C22" s="69" t="s">
        <v>8</v>
      </c>
      <c r="D22" s="364"/>
      <c r="E22" s="372"/>
      <c r="F22" s="331">
        <f>IF(ISBLANK($E22),"",$E22*'Preliminary Questions'!$D$41)</f>
      </c>
      <c r="G22" s="372"/>
      <c r="H22" s="330">
        <f t="shared" si="0"/>
      </c>
      <c r="I22" s="330">
        <f t="shared" si="1"/>
      </c>
      <c r="J22" s="373"/>
      <c r="K22" s="75" t="s">
        <v>118</v>
      </c>
      <c r="L22" s="62"/>
    </row>
    <row r="23" spans="1:12" ht="15">
      <c r="A23" s="69"/>
      <c r="B23" s="70">
        <v>3</v>
      </c>
      <c r="C23" s="69" t="s">
        <v>0</v>
      </c>
      <c r="D23" s="372"/>
      <c r="E23" s="372"/>
      <c r="F23" s="331">
        <f>IF(ISBLANK($E23),"",$E23*'Preliminary Questions'!$D$41)</f>
      </c>
      <c r="G23" s="372"/>
      <c r="H23" s="330">
        <f t="shared" si="0"/>
      </c>
      <c r="I23" s="330">
        <f t="shared" si="1"/>
      </c>
      <c r="J23" s="373"/>
      <c r="K23" s="62"/>
      <c r="L23" s="62"/>
    </row>
    <row r="24" spans="1:12" ht="42">
      <c r="A24" s="69"/>
      <c r="B24" s="70"/>
      <c r="C24" s="79" t="s">
        <v>17</v>
      </c>
      <c r="D24" s="374"/>
      <c r="E24" s="372"/>
      <c r="F24" s="331">
        <f>IF(ISBLANK($E24),"",$E24*'Preliminary Questions'!$D$41)</f>
      </c>
      <c r="G24" s="372"/>
      <c r="H24" s="330">
        <f t="shared" si="0"/>
      </c>
      <c r="I24" s="330">
        <f t="shared" si="1"/>
      </c>
      <c r="J24" s="364"/>
      <c r="K24" s="192" t="s">
        <v>214</v>
      </c>
      <c r="L24" s="75"/>
    </row>
    <row r="25" spans="1:12" ht="42">
      <c r="A25" s="69"/>
      <c r="B25" s="70"/>
      <c r="C25" s="79" t="s">
        <v>18</v>
      </c>
      <c r="D25" s="374"/>
      <c r="E25" s="372"/>
      <c r="F25" s="331">
        <f>IF(ISBLANK($E25),"",$E25*'Preliminary Questions'!$D$41)</f>
      </c>
      <c r="G25" s="372"/>
      <c r="H25" s="330">
        <f t="shared" si="0"/>
      </c>
      <c r="I25" s="330">
        <f t="shared" si="1"/>
      </c>
      <c r="J25" s="373"/>
      <c r="K25" s="75" t="s">
        <v>128</v>
      </c>
      <c r="L25" s="75"/>
    </row>
    <row r="26" spans="1:12" ht="15">
      <c r="A26" s="69"/>
      <c r="B26" s="70"/>
      <c r="C26" s="80" t="s">
        <v>38</v>
      </c>
      <c r="D26" s="374"/>
      <c r="E26" s="372"/>
      <c r="F26" s="331">
        <f>IF(ISBLANK($E26),"",$E26*'Preliminary Questions'!$D$41)</f>
      </c>
      <c r="G26" s="372"/>
      <c r="H26" s="330">
        <f t="shared" si="0"/>
      </c>
      <c r="I26" s="330">
        <f t="shared" si="1"/>
      </c>
      <c r="J26" s="364"/>
      <c r="K26" s="62" t="s">
        <v>217</v>
      </c>
      <c r="L26" s="62"/>
    </row>
    <row r="27" spans="1:12" ht="27.75">
      <c r="A27" s="69"/>
      <c r="B27" s="70"/>
      <c r="C27" s="80" t="s">
        <v>39</v>
      </c>
      <c r="D27" s="374"/>
      <c r="E27" s="372"/>
      <c r="F27" s="331">
        <f>IF(ISBLANK($E27),"",$E27*'Preliminary Questions'!$D$41)</f>
      </c>
      <c r="G27" s="372"/>
      <c r="H27" s="330">
        <f t="shared" si="0"/>
      </c>
      <c r="I27" s="330">
        <f t="shared" si="1"/>
      </c>
      <c r="J27" s="364"/>
      <c r="K27" s="62" t="s">
        <v>218</v>
      </c>
      <c r="L27" s="62"/>
    </row>
    <row r="28" spans="1:12" ht="15">
      <c r="A28" s="69"/>
      <c r="B28" s="70"/>
      <c r="C28" s="81" t="s">
        <v>40</v>
      </c>
      <c r="D28" s="374"/>
      <c r="E28" s="372"/>
      <c r="F28" s="331">
        <f>IF(ISBLANK($E28),"",$E28*'Preliminary Questions'!$D$41)</f>
      </c>
      <c r="G28" s="372"/>
      <c r="H28" s="330">
        <f t="shared" si="0"/>
      </c>
      <c r="I28" s="330">
        <f t="shared" si="1"/>
      </c>
      <c r="J28" s="364"/>
      <c r="K28" s="192" t="s">
        <v>215</v>
      </c>
      <c r="L28" s="62"/>
    </row>
    <row r="29" spans="1:12" ht="27.75">
      <c r="A29" s="69"/>
      <c r="B29" s="70"/>
      <c r="C29" s="80" t="s">
        <v>9</v>
      </c>
      <c r="D29" s="374"/>
      <c r="E29" s="372"/>
      <c r="F29" s="331">
        <f>IF(ISBLANK($E29),"",$E29*'Preliminary Questions'!$D$41)</f>
      </c>
      <c r="G29" s="372"/>
      <c r="H29" s="330">
        <f t="shared" si="0"/>
      </c>
      <c r="I29" s="330">
        <f t="shared" si="1"/>
      </c>
      <c r="J29" s="376"/>
      <c r="K29" s="192" t="s">
        <v>216</v>
      </c>
      <c r="L29" s="62"/>
    </row>
    <row r="30" spans="1:12" ht="15">
      <c r="A30" s="69"/>
      <c r="B30" s="70"/>
      <c r="C30" s="79" t="s">
        <v>228</v>
      </c>
      <c r="D30" s="376"/>
      <c r="E30" s="372"/>
      <c r="F30" s="331">
        <f>IF(ISBLANK($E30),"",$E30*'Preliminary Questions'!$D$41)</f>
      </c>
      <c r="G30" s="372"/>
      <c r="H30" s="330">
        <f t="shared" si="0"/>
      </c>
      <c r="I30" s="330">
        <f t="shared" si="1"/>
      </c>
      <c r="J30" s="364"/>
      <c r="K30" s="75" t="s">
        <v>240</v>
      </c>
      <c r="L30" s="62"/>
    </row>
    <row r="31" spans="1:12" ht="27.75">
      <c r="A31" s="69"/>
      <c r="B31" s="70">
        <v>4</v>
      </c>
      <c r="C31" s="62" t="s">
        <v>227</v>
      </c>
      <c r="D31" s="372"/>
      <c r="E31" s="372"/>
      <c r="F31" s="331">
        <f>IF(ISBLANK($E31),"",$E31*'Preliminary Questions'!$D$41)</f>
      </c>
      <c r="G31" s="372"/>
      <c r="H31" s="330">
        <f t="shared" si="0"/>
      </c>
      <c r="I31" s="330">
        <f t="shared" si="1"/>
      </c>
      <c r="J31" s="373"/>
      <c r="K31" s="62" t="s">
        <v>248</v>
      </c>
      <c r="L31" s="62"/>
    </row>
    <row r="32" spans="1:12" ht="27.75">
      <c r="A32" s="69"/>
      <c r="B32" s="70"/>
      <c r="C32" s="80" t="s">
        <v>6</v>
      </c>
      <c r="D32" s="372"/>
      <c r="E32" s="372"/>
      <c r="F32" s="331">
        <f>IF(ISBLANK($E32),"",$E32*'Preliminary Questions'!$D$41)</f>
      </c>
      <c r="G32" s="372"/>
      <c r="H32" s="330">
        <f t="shared" si="0"/>
      </c>
      <c r="I32" s="330">
        <f t="shared" si="1"/>
      </c>
      <c r="J32" s="373"/>
      <c r="K32" s="62" t="s">
        <v>153</v>
      </c>
      <c r="L32" s="62"/>
    </row>
    <row r="33" spans="1:12" ht="28.5" thickBot="1">
      <c r="A33" s="69"/>
      <c r="B33" s="70"/>
      <c r="C33" s="80" t="s">
        <v>10</v>
      </c>
      <c r="D33" s="332" t="s">
        <v>160</v>
      </c>
      <c r="E33" s="372"/>
      <c r="F33" s="331">
        <f>IF(ISBLANK($E33),"",$E33*'Preliminary Questions'!$D$41)</f>
      </c>
      <c r="G33" s="332">
        <v>1</v>
      </c>
      <c r="H33" s="330">
        <f>IF(ISBLANK($E33),"",$E33*$G33)</f>
      </c>
      <c r="I33" s="330">
        <f>IF(ISBLANK($E33),"",$F33*$G33)</f>
      </c>
      <c r="J33" s="373"/>
      <c r="K33" s="62" t="s">
        <v>127</v>
      </c>
      <c r="L33" s="62"/>
    </row>
    <row r="34" spans="1:12" ht="15.75" thickBot="1">
      <c r="A34" s="155"/>
      <c r="B34" s="158"/>
      <c r="C34" s="146" t="s">
        <v>61</v>
      </c>
      <c r="D34" s="147"/>
      <c r="E34" s="155"/>
      <c r="F34" s="148"/>
      <c r="G34" s="149"/>
      <c r="H34" s="310"/>
      <c r="I34" s="150">
        <f>SUM($I$19:$I$33)</f>
        <v>0</v>
      </c>
      <c r="J34" s="155"/>
      <c r="K34" s="159"/>
      <c r="L34" s="159"/>
    </row>
    <row r="35" spans="1:12" ht="3" customHeight="1">
      <c r="A35" s="1"/>
      <c r="B35" s="4"/>
      <c r="C35" s="1"/>
      <c r="D35" s="1"/>
      <c r="E35" s="66"/>
      <c r="F35" s="1"/>
      <c r="G35" s="1"/>
      <c r="H35" s="1"/>
      <c r="I35" s="1"/>
      <c r="J35" s="1"/>
      <c r="K35" s="1"/>
      <c r="L35" s="1"/>
    </row>
    <row r="36" spans="2:5" ht="3" customHeight="1">
      <c r="B36" s="5"/>
      <c r="E36" s="69"/>
    </row>
    <row r="37" spans="1:12" ht="18.75">
      <c r="A37" s="69"/>
      <c r="B37" s="71" t="s">
        <v>35</v>
      </c>
      <c r="C37" s="72" t="s">
        <v>12</v>
      </c>
      <c r="D37" s="69"/>
      <c r="E37" s="69"/>
      <c r="F37" s="69"/>
      <c r="G37" s="69"/>
      <c r="H37" s="69"/>
      <c r="I37" s="69"/>
      <c r="J37" s="85"/>
      <c r="K37" s="62"/>
      <c r="L37" s="62"/>
    </row>
    <row r="38" spans="1:12" ht="42">
      <c r="A38" s="69"/>
      <c r="B38" s="70">
        <v>1</v>
      </c>
      <c r="C38" s="69" t="s">
        <v>74</v>
      </c>
      <c r="D38" s="378"/>
      <c r="E38" s="372"/>
      <c r="F38" s="331">
        <f>IF(ISBLANK($E38),"",$E38*'Preliminary Questions'!$D$41)</f>
      </c>
      <c r="G38" s="372"/>
      <c r="H38" s="330">
        <f>IF(OR(ISBLANK($E38),ISBLANK($G38)),"",$E38*$G38)</f>
      </c>
      <c r="I38" s="330">
        <f>IF(OR(ISBLANK($E38),ISBLANK($G38)),"",$F38*$G38)</f>
      </c>
      <c r="J38" s="373"/>
      <c r="K38" s="62" t="s">
        <v>235</v>
      </c>
      <c r="L38" s="62"/>
    </row>
    <row r="39" spans="1:12" ht="88.5" customHeight="1">
      <c r="A39" s="69"/>
      <c r="B39" s="70">
        <v>2</v>
      </c>
      <c r="C39" s="69" t="s">
        <v>234</v>
      </c>
      <c r="D39" s="372"/>
      <c r="E39" s="372"/>
      <c r="F39" s="331">
        <f>IF(ISBLANK($E39),"",$E39*'Preliminary Questions'!$D$41)</f>
      </c>
      <c r="G39" s="372"/>
      <c r="H39" s="330">
        <f>IF(OR(ISBLANK($E39),ISBLANK($G39)),"",$E39*$G39)</f>
      </c>
      <c r="I39" s="330">
        <f>IF(OR(ISBLANK($E39),ISBLANK($G39)),"",$F39*$G39)</f>
      </c>
      <c r="J39" s="373"/>
      <c r="K39" s="62" t="s">
        <v>236</v>
      </c>
      <c r="L39" s="62"/>
    </row>
    <row r="40" spans="1:12" ht="42">
      <c r="A40" s="69"/>
      <c r="B40" s="70">
        <v>3</v>
      </c>
      <c r="C40" s="69" t="s">
        <v>8</v>
      </c>
      <c r="D40" s="364"/>
      <c r="E40" s="372"/>
      <c r="F40" s="331">
        <f>IF(ISBLANK($E40),"",$E40*'Preliminary Questions'!$D$41)</f>
      </c>
      <c r="G40" s="372"/>
      <c r="H40" s="330">
        <f aca="true" t="shared" si="2" ref="H40:H48">IF(OR(ISBLANK($E40),ISBLANK($G40)),"",$E40*$G40)</f>
      </c>
      <c r="I40" s="330">
        <f aca="true" t="shared" si="3" ref="I40:I48">IF(OR(ISBLANK($E40),ISBLANK($G40)),"",$F40*$G40)</f>
      </c>
      <c r="J40" s="373"/>
      <c r="K40" s="75" t="s">
        <v>134</v>
      </c>
      <c r="L40" s="62"/>
    </row>
    <row r="41" spans="1:12" ht="15">
      <c r="A41" s="69"/>
      <c r="B41" s="70">
        <v>4</v>
      </c>
      <c r="C41" s="69" t="s">
        <v>0</v>
      </c>
      <c r="D41" s="372"/>
      <c r="E41" s="372"/>
      <c r="F41" s="331">
        <f>IF(ISBLANK($E41),"",$E41*'Preliminary Questions'!$D$41)</f>
      </c>
      <c r="G41" s="372"/>
      <c r="H41" s="330">
        <f t="shared" si="2"/>
      </c>
      <c r="I41" s="330">
        <f t="shared" si="3"/>
      </c>
      <c r="J41" s="373"/>
      <c r="K41" s="62"/>
      <c r="L41" s="62"/>
    </row>
    <row r="42" spans="1:12" ht="42">
      <c r="A42" s="69"/>
      <c r="B42" s="70"/>
      <c r="C42" s="79" t="s">
        <v>17</v>
      </c>
      <c r="D42" s="374"/>
      <c r="E42" s="372"/>
      <c r="F42" s="331">
        <f>IF(ISBLANK($E42),"",$E42*'Preliminary Questions'!$D$41)</f>
      </c>
      <c r="G42" s="372"/>
      <c r="H42" s="330">
        <f t="shared" si="2"/>
      </c>
      <c r="I42" s="330">
        <f t="shared" si="3"/>
      </c>
      <c r="J42" s="364"/>
      <c r="K42" s="192" t="s">
        <v>214</v>
      </c>
      <c r="L42" s="75"/>
    </row>
    <row r="43" spans="1:12" ht="42">
      <c r="A43" s="69"/>
      <c r="B43" s="70"/>
      <c r="C43" s="79" t="s">
        <v>18</v>
      </c>
      <c r="D43" s="374"/>
      <c r="E43" s="372"/>
      <c r="F43" s="331">
        <f>IF(ISBLANK($E43),"",$E43*'Preliminary Questions'!$D$41)</f>
      </c>
      <c r="G43" s="372"/>
      <c r="H43" s="330">
        <f t="shared" si="2"/>
      </c>
      <c r="I43" s="330">
        <f t="shared" si="3"/>
      </c>
      <c r="J43" s="373"/>
      <c r="K43" s="75" t="s">
        <v>128</v>
      </c>
      <c r="L43" s="75"/>
    </row>
    <row r="44" spans="1:12" ht="15">
      <c r="A44" s="69"/>
      <c r="B44" s="70"/>
      <c r="C44" s="80" t="s">
        <v>38</v>
      </c>
      <c r="D44" s="374"/>
      <c r="E44" s="372"/>
      <c r="F44" s="331">
        <f>IF(ISBLANK($E44),"",$E44*'Preliminary Questions'!$D$41)</f>
      </c>
      <c r="G44" s="372"/>
      <c r="H44" s="330">
        <f t="shared" si="2"/>
      </c>
      <c r="I44" s="330">
        <f t="shared" si="3"/>
      </c>
      <c r="J44" s="364"/>
      <c r="K44" s="62" t="s">
        <v>217</v>
      </c>
      <c r="L44" s="62"/>
    </row>
    <row r="45" spans="1:12" ht="27.75">
      <c r="A45" s="69"/>
      <c r="B45" s="70"/>
      <c r="C45" s="80" t="s">
        <v>39</v>
      </c>
      <c r="D45" s="374"/>
      <c r="E45" s="372"/>
      <c r="F45" s="331">
        <f>IF(ISBLANK($E45),"",$E45*'Preliminary Questions'!$D$41)</f>
      </c>
      <c r="G45" s="372"/>
      <c r="H45" s="330">
        <f t="shared" si="2"/>
      </c>
      <c r="I45" s="330">
        <f t="shared" si="3"/>
      </c>
      <c r="J45" s="364"/>
      <c r="K45" s="62" t="s">
        <v>218</v>
      </c>
      <c r="L45" s="62"/>
    </row>
    <row r="46" spans="1:12" ht="15">
      <c r="A46" s="69"/>
      <c r="B46" s="70"/>
      <c r="C46" s="81" t="s">
        <v>40</v>
      </c>
      <c r="D46" s="374"/>
      <c r="E46" s="372"/>
      <c r="F46" s="331">
        <f>IF(ISBLANK($E46),"",$E46*'Preliminary Questions'!$D$41)</f>
      </c>
      <c r="G46" s="372"/>
      <c r="H46" s="330">
        <f t="shared" si="2"/>
      </c>
      <c r="I46" s="330">
        <f t="shared" si="3"/>
      </c>
      <c r="J46" s="364"/>
      <c r="K46" s="192" t="s">
        <v>215</v>
      </c>
      <c r="L46" s="62"/>
    </row>
    <row r="47" spans="1:12" ht="27.75">
      <c r="A47" s="69"/>
      <c r="B47" s="70"/>
      <c r="C47" s="80" t="s">
        <v>9</v>
      </c>
      <c r="D47" s="374"/>
      <c r="E47" s="372"/>
      <c r="F47" s="331">
        <f>IF(ISBLANK($E47),"",$E47*'Preliminary Questions'!$D$41)</f>
      </c>
      <c r="G47" s="372"/>
      <c r="H47" s="330">
        <f t="shared" si="2"/>
      </c>
      <c r="I47" s="330">
        <f t="shared" si="3"/>
      </c>
      <c r="J47" s="376"/>
      <c r="K47" s="192" t="s">
        <v>216</v>
      </c>
      <c r="L47" s="62"/>
    </row>
    <row r="48" spans="1:12" ht="15.75" thickBot="1">
      <c r="A48" s="69"/>
      <c r="B48" s="70"/>
      <c r="C48" s="79" t="s">
        <v>107</v>
      </c>
      <c r="D48" s="376"/>
      <c r="E48" s="372"/>
      <c r="F48" s="331">
        <f>IF(ISBLANK($E48),"",$E48*'Preliminary Questions'!$D$41)</f>
      </c>
      <c r="G48" s="379"/>
      <c r="H48" s="330">
        <f t="shared" si="2"/>
      </c>
      <c r="I48" s="330">
        <f t="shared" si="3"/>
      </c>
      <c r="J48" s="364"/>
      <c r="K48" s="75" t="s">
        <v>240</v>
      </c>
      <c r="L48" s="62"/>
    </row>
    <row r="49" spans="1:12" ht="15.75" thickBot="1">
      <c r="A49" s="155"/>
      <c r="B49" s="158"/>
      <c r="C49" s="146" t="s">
        <v>61</v>
      </c>
      <c r="D49" s="147"/>
      <c r="E49" s="155"/>
      <c r="F49" s="148"/>
      <c r="G49" s="149"/>
      <c r="H49" s="310">
        <f>SUM($H$39:$H$48)</f>
        <v>0</v>
      </c>
      <c r="I49" s="150">
        <f>SUM($I$39:$I$48)</f>
        <v>0</v>
      </c>
      <c r="J49" s="155"/>
      <c r="K49" s="159"/>
      <c r="L49" s="159"/>
    </row>
    <row r="50" spans="1:12" ht="6" customHeight="1" thickBot="1">
      <c r="A50" s="85"/>
      <c r="B50" s="140"/>
      <c r="C50" s="171"/>
      <c r="D50" s="56"/>
      <c r="E50" s="69"/>
      <c r="F50" s="21"/>
      <c r="G50" s="172"/>
      <c r="H50" s="172"/>
      <c r="I50" s="173"/>
      <c r="J50" s="85"/>
      <c r="K50" s="138"/>
      <c r="L50" s="138"/>
    </row>
    <row r="51" spans="1:12" ht="57" thickBot="1">
      <c r="A51" s="85"/>
      <c r="B51" s="140"/>
      <c r="C51" s="184" t="s">
        <v>71</v>
      </c>
      <c r="D51" s="377"/>
      <c r="E51" s="69"/>
      <c r="F51" s="21"/>
      <c r="J51" s="373"/>
      <c r="K51" s="62" t="s">
        <v>133</v>
      </c>
      <c r="L51" s="138"/>
    </row>
    <row r="52" spans="1:12" ht="6" customHeight="1">
      <c r="A52" s="1"/>
      <c r="B52" s="1"/>
      <c r="C52" s="1"/>
      <c r="D52" s="1"/>
      <c r="E52" s="66"/>
      <c r="F52" s="1"/>
      <c r="G52" s="1"/>
      <c r="H52" s="1"/>
      <c r="I52" s="1"/>
      <c r="J52" s="1"/>
      <c r="K52" s="1"/>
      <c r="L52" s="1"/>
    </row>
    <row r="53" spans="1:12" s="174" customFormat="1" ht="18.75">
      <c r="A53" s="46"/>
      <c r="B53" s="19" t="s">
        <v>36</v>
      </c>
      <c r="C53" s="60" t="s">
        <v>64</v>
      </c>
      <c r="D53" s="169"/>
      <c r="E53" s="69"/>
      <c r="F53" s="46"/>
      <c r="G53" s="169"/>
      <c r="H53" s="169"/>
      <c r="I53" s="170"/>
      <c r="J53" s="168"/>
      <c r="K53" s="46"/>
      <c r="L53" s="46"/>
    </row>
    <row r="54" spans="1:12" s="174" customFormat="1" ht="42">
      <c r="A54" s="46"/>
      <c r="B54" s="19"/>
      <c r="C54" s="191" t="s">
        <v>121</v>
      </c>
      <c r="D54" s="169"/>
      <c r="E54" s="69"/>
      <c r="F54" s="46"/>
      <c r="G54" s="169"/>
      <c r="H54" s="169"/>
      <c r="I54" s="170"/>
      <c r="J54" s="168"/>
      <c r="K54" s="348" t="s">
        <v>202</v>
      </c>
      <c r="L54" s="46"/>
    </row>
    <row r="55" spans="1:12" s="181" customFormat="1" ht="15" customHeight="1">
      <c r="A55" s="178"/>
      <c r="B55" s="178">
        <v>1</v>
      </c>
      <c r="C55" s="355"/>
      <c r="D55" s="350"/>
      <c r="E55" s="372"/>
      <c r="F55" s="331">
        <f>IF(ISBLANK($E55),"",$E55*'Preliminary Questions'!$D$41)</f>
      </c>
      <c r="G55" s="350"/>
      <c r="H55" s="324">
        <f>IF(OR(ISBLANK($E55),ISBLANK($G55)),"",$E55*$G55)</f>
      </c>
      <c r="I55" s="330">
        <f>IF(OR(ISBLANK($E55),ISBLANK($G55)),"",$F55*$G55)</f>
      </c>
      <c r="J55" s="355"/>
      <c r="K55" s="178"/>
      <c r="L55" s="178"/>
    </row>
    <row r="56" spans="1:12" s="181" customFormat="1" ht="15" customHeight="1">
      <c r="A56" s="178"/>
      <c r="B56" s="178">
        <v>2</v>
      </c>
      <c r="C56" s="355"/>
      <c r="D56" s="350"/>
      <c r="E56" s="372"/>
      <c r="F56" s="331">
        <f>IF(ISBLANK($E56),"",$E56*'Preliminary Questions'!$D$41)</f>
      </c>
      <c r="G56" s="350"/>
      <c r="H56" s="324">
        <f>IF(OR(ISBLANK($E56),ISBLANK($G56)),"",$E56*$G56)</f>
      </c>
      <c r="I56" s="330">
        <f>IF(OR(ISBLANK($E56),ISBLANK($G56)),"",$F56*$G56)</f>
      </c>
      <c r="J56" s="355"/>
      <c r="K56" s="178"/>
      <c r="L56" s="178"/>
    </row>
    <row r="57" spans="1:12" s="181" customFormat="1" ht="15" customHeight="1">
      <c r="A57" s="178"/>
      <c r="B57" s="178">
        <v>3</v>
      </c>
      <c r="C57" s="355"/>
      <c r="D57" s="350"/>
      <c r="E57" s="372"/>
      <c r="F57" s="331">
        <f>IF(ISBLANK($E57),"",$E57*'Preliminary Questions'!$D$41)</f>
      </c>
      <c r="G57" s="350"/>
      <c r="H57" s="324">
        <f>IF(OR(ISBLANK($E57),ISBLANK($G57)),"",$E57*$G57)</f>
      </c>
      <c r="I57" s="330">
        <f>IF(OR(ISBLANK($E57),ISBLANK($G57)),"",$F57*$G57)</f>
      </c>
      <c r="J57" s="355"/>
      <c r="K57" s="178"/>
      <c r="L57" s="178"/>
    </row>
    <row r="58" spans="1:12" s="181" customFormat="1" ht="15" customHeight="1">
      <c r="A58" s="178"/>
      <c r="B58" s="178">
        <v>4</v>
      </c>
      <c r="C58" s="355"/>
      <c r="D58" s="350"/>
      <c r="E58" s="372"/>
      <c r="F58" s="331">
        <f>IF(ISBLANK($E58),"",$E58*'Preliminary Questions'!$D$41)</f>
      </c>
      <c r="G58" s="350"/>
      <c r="H58" s="324">
        <f>IF(OR(ISBLANK($E58),ISBLANK($G58)),"",$E58*$G58)</f>
      </c>
      <c r="I58" s="330">
        <f>IF(OR(ISBLANK($E58),ISBLANK($G58)),"",$F58*$G58)</f>
      </c>
      <c r="J58" s="355"/>
      <c r="K58" s="178"/>
      <c r="L58" s="178"/>
    </row>
    <row r="59" spans="1:12" s="181" customFormat="1" ht="15" customHeight="1" thickBot="1">
      <c r="A59" s="178"/>
      <c r="B59" s="178">
        <v>5</v>
      </c>
      <c r="C59" s="355"/>
      <c r="D59" s="350"/>
      <c r="E59" s="372"/>
      <c r="F59" s="331">
        <f>IF(ISBLANK($E59),"",$E59*'Preliminary Questions'!$D$41)</f>
      </c>
      <c r="G59" s="350"/>
      <c r="H59" s="324">
        <f>IF(OR(ISBLANK($E59),ISBLANK($G59)),"",$E59*$G59)</f>
      </c>
      <c r="I59" s="330">
        <f>IF(OR(ISBLANK($E59),ISBLANK($G59)),"",$F59*$G59)</f>
      </c>
      <c r="J59" s="355"/>
      <c r="K59" s="178"/>
      <c r="L59" s="178"/>
    </row>
    <row r="60" spans="1:12" s="174" customFormat="1" ht="15.75" customHeight="1" thickBot="1">
      <c r="A60" s="148"/>
      <c r="B60" s="148"/>
      <c r="C60" s="146" t="s">
        <v>61</v>
      </c>
      <c r="D60" s="147"/>
      <c r="E60" s="155"/>
      <c r="F60" s="148"/>
      <c r="G60" s="149"/>
      <c r="H60" s="310">
        <f>SUM($H$55:$H$59)</f>
        <v>0</v>
      </c>
      <c r="I60" s="150">
        <f>SUM($I$55:$I$59)</f>
        <v>0</v>
      </c>
      <c r="J60" s="147"/>
      <c r="K60" s="147"/>
      <c r="L60" s="147"/>
    </row>
    <row r="61" spans="1:12" ht="6" customHeight="1">
      <c r="A61" s="1"/>
      <c r="B61" s="1"/>
      <c r="C61" s="1"/>
      <c r="D61" s="1"/>
      <c r="E61" s="66"/>
      <c r="F61" s="1"/>
      <c r="G61" s="1"/>
      <c r="H61" s="1"/>
      <c r="I61" s="1"/>
      <c r="J61" s="1"/>
      <c r="K61" s="1"/>
      <c r="L61" s="1"/>
    </row>
    <row r="62" ht="6" customHeight="1" thickBot="1">
      <c r="E62" s="69"/>
    </row>
    <row r="63" spans="1:12" ht="15.75" thickBot="1">
      <c r="A63" s="161"/>
      <c r="B63" s="161"/>
      <c r="C63" s="151" t="s">
        <v>62</v>
      </c>
      <c r="D63" s="152"/>
      <c r="E63" s="155"/>
      <c r="F63" s="153"/>
      <c r="G63" s="152"/>
      <c r="H63" s="311">
        <f>SUM($H$13,$H$34,$H$49,$H$60)</f>
        <v>0</v>
      </c>
      <c r="I63" s="154">
        <f>SUM($I$13,$I$34,$I$49,$I$60)</f>
        <v>0</v>
      </c>
      <c r="J63" s="161"/>
      <c r="K63" s="161"/>
      <c r="L63" s="161"/>
    </row>
  </sheetData>
  <sheetProtection insertRows="0"/>
  <conditionalFormatting sqref="E6:E63">
    <cfRule type="expression" priority="36" dxfId="0">
      <formula>IF(Other_Currency="No",1,0)</formula>
    </cfRule>
  </conditionalFormatting>
  <conditionalFormatting sqref="F32:F33 F38:F48">
    <cfRule type="expression" priority="31" dxfId="0">
      <formula>IF(Tab_2_Answer="No",1,0)</formula>
    </cfRule>
  </conditionalFormatting>
  <conditionalFormatting sqref="F11:F12">
    <cfRule type="expression" priority="34" dxfId="0">
      <formula>IF(Tab_2_Answer="No",1,0)</formula>
    </cfRule>
  </conditionalFormatting>
  <conditionalFormatting sqref="F19:F21">
    <cfRule type="expression" priority="33" dxfId="0">
      <formula>IF(Tab_2_Answer="No",1,0)</formula>
    </cfRule>
  </conditionalFormatting>
  <conditionalFormatting sqref="F22:F30">
    <cfRule type="expression" priority="32" dxfId="0">
      <formula>IF(Tab_2_Answer="No",1,0)</formula>
    </cfRule>
  </conditionalFormatting>
  <conditionalFormatting sqref="F55:F59">
    <cfRule type="expression" priority="29" dxfId="0">
      <formula>IF(Tab_2_Answer="No",1,0)</formula>
    </cfRule>
  </conditionalFormatting>
  <conditionalFormatting sqref="C54">
    <cfRule type="expression" priority="28" dxfId="0">
      <formula>IF(Tab_2_Answer="No",1,0)</formula>
    </cfRule>
  </conditionalFormatting>
  <conditionalFormatting sqref="A1:IV10 A12:C12 E12:IV12 A13:IV18 A28:C28 E28:J28 A49:IV53 A46:C46 E46:J46 A11:I11 L11:IV11 A55:IV65536 A54:J54 L54:IV54 A23:IV23 A19:I21 K19:IV21 A22:C22 E22:IV22 A41:IV41 A40:C40 E40:IV40 A43:IV43 A42:I42 L42:IV42 A25:IV25 A24:I24 L24:IV24 A26:J27 A44:J45 A31:IV32 A29:J30 L26:IV30 A47:J48 L44:IV48 A34:IV39 A33:J33 L33:IV33">
    <cfRule type="expression" priority="27" dxfId="0">
      <formula>IF(Tab_4_Answer="No",1,0)</formula>
    </cfRule>
  </conditionalFormatting>
  <conditionalFormatting sqref="F19:F33">
    <cfRule type="expression" priority="26" dxfId="0">
      <formula>IF(Tab_2_Answer="No",1,0)</formula>
    </cfRule>
  </conditionalFormatting>
  <conditionalFormatting sqref="F55:F59">
    <cfRule type="expression" priority="24" dxfId="0">
      <formula>IF(Tab_2_Answer="No",1,0)</formula>
    </cfRule>
  </conditionalFormatting>
  <conditionalFormatting sqref="D12">
    <cfRule type="expression" priority="23" dxfId="0">
      <formula>IF(Tab_3_Answer="No",1,0)</formula>
    </cfRule>
  </conditionalFormatting>
  <conditionalFormatting sqref="D28">
    <cfRule type="expression" priority="21" dxfId="0">
      <formula>IF(Tab_3_Answer="No",1,0)</formula>
    </cfRule>
  </conditionalFormatting>
  <conditionalFormatting sqref="D46">
    <cfRule type="expression" priority="20" dxfId="0">
      <formula>IF(Tab_3_Answer="No",1,0)</formula>
    </cfRule>
  </conditionalFormatting>
  <conditionalFormatting sqref="J11">
    <cfRule type="expression" priority="19" dxfId="0">
      <formula>IF(Tab_2_Answer="No",1,0)</formula>
    </cfRule>
  </conditionalFormatting>
  <conditionalFormatting sqref="J19:J21">
    <cfRule type="expression" priority="18" dxfId="0">
      <formula>IF(Tab_3_Answer="No",1,0)</formula>
    </cfRule>
  </conditionalFormatting>
  <conditionalFormatting sqref="D22">
    <cfRule type="expression" priority="17" dxfId="0">
      <formula>IF(Tab_2_Answer="No",1,0)</formula>
    </cfRule>
  </conditionalFormatting>
  <conditionalFormatting sqref="D40">
    <cfRule type="expression" priority="16" dxfId="0">
      <formula>IF(Tab_2_Answer="No",1,0)</formula>
    </cfRule>
  </conditionalFormatting>
  <conditionalFormatting sqref="J42:K42">
    <cfRule type="expression" priority="15" dxfId="0">
      <formula>IF(Tab_2_Answer="No",1,0)</formula>
    </cfRule>
  </conditionalFormatting>
  <conditionalFormatting sqref="J24:K24">
    <cfRule type="expression" priority="14" dxfId="0">
      <formula>IF(Tab_2_Answer="No",1,0)</formula>
    </cfRule>
  </conditionalFormatting>
  <conditionalFormatting sqref="K26:K27">
    <cfRule type="expression" priority="13" dxfId="0">
      <formula>IF(Tab_3_Answer="No",1,0)</formula>
    </cfRule>
  </conditionalFormatting>
  <conditionalFormatting sqref="K28">
    <cfRule type="expression" priority="12" dxfId="0">
      <formula>IF(Tab_2_Answer="No",1,0)</formula>
    </cfRule>
  </conditionalFormatting>
  <conditionalFormatting sqref="K29">
    <cfRule type="expression" priority="11" dxfId="0">
      <formula>IF(Tab_2_Answer="No",1,0)</formula>
    </cfRule>
  </conditionalFormatting>
  <conditionalFormatting sqref="K44:K45">
    <cfRule type="expression" priority="10" dxfId="0">
      <formula>IF(Tab_3_Answer="No",1,0)</formula>
    </cfRule>
  </conditionalFormatting>
  <conditionalFormatting sqref="K46">
    <cfRule type="expression" priority="9" dxfId="0">
      <formula>IF(Tab_2_Answer="No",1,0)</formula>
    </cfRule>
  </conditionalFormatting>
  <conditionalFormatting sqref="K47">
    <cfRule type="expression" priority="8" dxfId="0">
      <formula>IF(Tab_2_Answer="No",1,0)</formula>
    </cfRule>
  </conditionalFormatting>
  <conditionalFormatting sqref="K11">
    <cfRule type="expression" priority="6" dxfId="0">
      <formula>IF(Tab_3_Answer="No",1,0)</formula>
    </cfRule>
  </conditionalFormatting>
  <conditionalFormatting sqref="K48">
    <cfRule type="expression" priority="2" dxfId="0">
      <formula>IF(Tab_2_Answer="No",1,0)</formula>
    </cfRule>
  </conditionalFormatting>
  <conditionalFormatting sqref="K30">
    <cfRule type="expression" priority="4" dxfId="0">
      <formula>IF(Tab_2_Answer="No",1,0)</formula>
    </cfRule>
  </conditionalFormatting>
  <conditionalFormatting sqref="K33">
    <cfRule type="expression" priority="1" dxfId="0">
      <formula>IF(Tab_3_Answer="No",1,0)</formula>
    </cfRule>
  </conditionalFormatting>
  <dataValidations count="25">
    <dataValidation type="list" allowBlank="1" showInputMessage="1" showErrorMessage="1" sqref="D32 D39">
      <formula1>"Hours, Days, Total"</formula1>
    </dataValidation>
    <dataValidation type="list" allowBlank="1" showInputMessage="1" showErrorMessage="1" sqref="D24 D42">
      <formula1>"Flights, Total"</formula1>
    </dataValidation>
    <dataValidation type="list" allowBlank="1" showInputMessage="1" showErrorMessage="1" sqref="D26 D44">
      <formula1>"Cars, Total"</formula1>
    </dataValidation>
    <dataValidation type="list" allowBlank="1" showInputMessage="1" showErrorMessage="1" sqref="D27 D45">
      <formula1>"Vans, Total"</formula1>
    </dataValidation>
    <dataValidation type="list" allowBlank="1" showInputMessage="1" showErrorMessage="1" prompt="The units for the cost of facilities should be given in days. If you only have a total cost available, choose &quot;Total&quot; and enter 1 in &quot;# of Units.&quot;" sqref="D10">
      <formula1>"Days, Total"</formula1>
    </dataValidation>
    <dataValidation type="list" allowBlank="1" showInputMessage="1" showErrorMessage="1" sqref="D38">
      <formula1>"Days, Person, Total"</formula1>
    </dataValidation>
    <dataValidation allowBlank="1" showInputMessage="1" showErrorMessage="1" prompt="If a currency other than USD is used, this cell will automatically convert using the rate provided on the &quot;Preliminary Questions&quot; tab. Else, override the formula and enter cost in USD." sqref="F10:F12 F19:F33 F55:F59 F38:F48"/>
    <dataValidation type="list" allowBlank="1" showInputMessage="1" showErrorMessage="1" prompt="Cost of food and beverages provided at the training should be given per person or per day. If you only have a total cost available, choose &quot;Total&quot; and enter 1 in &quot;# of Units.&quot;" sqref="D12">
      <formula1>"Days, Person, Total"</formula1>
    </dataValidation>
    <dataValidation type="list" allowBlank="1" showInputMessage="1" showErrorMessage="1" prompt="The units for labor of trainers should  be entered in hours or days. If you only have a total cost available, choose &quot;Total&quot; and enter 1 in &quot;# of Units.&quot;" sqref="D19 D21">
      <formula1>"Hours, Days, Total"</formula1>
    </dataValidation>
    <dataValidation type="list" allowBlank="1" showInputMessage="1" showErrorMessage="1" prompt="The units for labor of trainers should  be entered in hours or days. If you only have a total cost available, choose &quot;Total&quot; and enter 1 in &quot;# of Units.&quot; " sqref="D20">
      <formula1>"Hours, Days, Total"</formula1>
    </dataValidation>
    <dataValidation type="list" allowBlank="1" showInputMessage="1" showErrorMessage="1" prompt="Units for gas should be in liters or gallons. Alternatively, you could enter the rate paid drivers per kilometer or mile. If you only have a total cost available, choose &quot;Total&quot; and enter 1 in &quot;# of Units.&quot;" sqref="D29 D47">
      <formula1>"Gallons, Liters, Miles, Kilometers, Total"</formula1>
    </dataValidation>
    <dataValidation allowBlank="1" showInputMessage="1" showErrorMessage="1" prompt="Please specify if the car was rented or owned by J-PAL/IPA or the implementing partner." sqref="J26 J44"/>
    <dataValidation allowBlank="1" showInputMessage="1" showErrorMessage="1" prompt="Please specify if the van was rented or owned by J-PAL/IPA or the implementing partner." sqref="J27 J45"/>
    <dataValidation allowBlank="1" showInputMessage="1" showErrorMessage="1" prompt="Please specify what form of transportation was taken." sqref="J30"/>
    <dataValidation allowBlank="1" showInputMessage="1" showErrorMessage="1" prompt="Please specify what form of transportation was taken. " sqref="J48"/>
    <dataValidation type="list" allowBlank="1" showInputMessage="1" showErrorMessage="1" prompt="Cost should be given either by number of buses rented or fare per person. If you only have a total cost available, choose &quot;Total&quot; and enter 1 in &quot;# of Units.&quot;" sqref="D28 D46">
      <formula1>"Bus,Person,Total"</formula1>
    </dataValidation>
    <dataValidation allowBlank="1" showInputMessage="1" showErrorMessage="1" prompt="Please describe the specific materials and how they were used." sqref="J11"/>
    <dataValidation allowBlank="1" showInputMessage="1" showErrorMessage="1" prompt="Please describe trainers' specific roles or duties." sqref="J19:J21"/>
    <dataValidation type="list" allowBlank="1" showInputMessage="1" showErrorMessage="1" prompt="The units for lodging should be in nights or per person. If you only have the total cost available, choose &quot;Total&quot; and enter 1 in &quot;# of Units&quot;" sqref="D22 D40">
      <formula1>"Nights,Person,Total"</formula1>
    </dataValidation>
    <dataValidation allowBlank="1" showInputMessage="1" showErrorMessage="1" prompt="Please describe the origin and destination of each flight." sqref="J42 J24"/>
    <dataValidation allowBlank="1" showInputMessage="1" showErrorMessage="1" prompt="If the cost of lost wages was estimated using an external source, please give that source." sqref="J39"/>
    <dataValidation allowBlank="1" showInputMessage="1" showErrorMessage="1" prompt="If participants were compensated with gifts or another form of in-kind compensation instead of cash, please describe the compensation." sqref="J38"/>
    <dataValidation allowBlank="1" showInputMessage="1" showErrorMessage="1" prompt="Provide an estimate for the value of lost wages.  The ILOSTAT Database or  WageIndicator.org are good resources for calculating average wages for a given country and sector." sqref="E39"/>
    <dataValidation allowBlank="1" showInputMessage="1" showErrorMessage="1" prompt="Please describe workers' main tasks or activities." sqref="J32"/>
    <dataValidation allowBlank="1" showInputMessage="1" showErrorMessage="1" prompt="Please describe the specific materials and how they were used." sqref="J33"/>
  </dataValidations>
  <printOptions/>
  <pageMargins left="0.75" right="0.75" top="1" bottom="1" header="0.3" footer="0.3"/>
  <pageSetup horizontalDpi="600" verticalDpi="600" orientation="portrait"/>
  <drawing r:id="rId1"/>
</worksheet>
</file>

<file path=xl/worksheets/sheet7.xml><?xml version="1.0" encoding="utf-8"?>
<worksheet xmlns="http://schemas.openxmlformats.org/spreadsheetml/2006/main" xmlns:r="http://schemas.openxmlformats.org/officeDocument/2006/relationships">
  <sheetPr>
    <tabColor theme="7" tint="0.39998000860214233"/>
  </sheetPr>
  <dimension ref="A1:L87"/>
  <sheetViews>
    <sheetView zoomScale="85" zoomScaleNormal="85" zoomScalePageLayoutView="0" workbookViewId="0" topLeftCell="A1">
      <pane ySplit="7" topLeftCell="A8" activePane="bottomLeft" state="frozen"/>
      <selection pane="topLeft" activeCell="A1" sqref="A1"/>
      <selection pane="bottomLeft" activeCell="G1" sqref="G1"/>
    </sheetView>
  </sheetViews>
  <sheetFormatPr defaultColWidth="8.8515625" defaultRowHeight="15"/>
  <cols>
    <col min="1" max="1" width="2.7109375" style="2" customWidth="1"/>
    <col min="2" max="2" width="3.28125" style="5" customWidth="1"/>
    <col min="3" max="3" width="48.7109375" style="2" customWidth="1"/>
    <col min="4" max="9" width="12.7109375" style="2" customWidth="1"/>
    <col min="10" max="10" width="30.7109375" style="2" customWidth="1"/>
    <col min="11" max="12" width="60.7109375" style="2" customWidth="1"/>
    <col min="13" max="16384" width="8.8515625" style="135" customWidth="1"/>
  </cols>
  <sheetData>
    <row r="1" spans="1:12" s="93" customFormat="1" ht="24" customHeight="1">
      <c r="A1" s="3"/>
      <c r="B1" s="301" t="s">
        <v>77</v>
      </c>
      <c r="C1" s="3"/>
      <c r="D1" s="3"/>
      <c r="E1" s="3"/>
      <c r="F1" s="3"/>
      <c r="G1" s="3"/>
      <c r="H1" s="3"/>
      <c r="I1" s="3"/>
      <c r="J1" s="3"/>
      <c r="K1" s="3"/>
      <c r="L1" s="3"/>
    </row>
    <row r="2" spans="1:12" s="93" customFormat="1" ht="15" customHeight="1">
      <c r="A2" s="3"/>
      <c r="B2" s="94"/>
      <c r="C2" s="3"/>
      <c r="D2" s="3"/>
      <c r="E2" s="3"/>
      <c r="F2" s="3"/>
      <c r="G2" s="3"/>
      <c r="H2" s="3"/>
      <c r="I2" s="3"/>
      <c r="J2" s="3"/>
      <c r="K2" s="3"/>
      <c r="L2" s="3"/>
    </row>
    <row r="3" spans="1:12" s="93" customFormat="1" ht="15" customHeight="1">
      <c r="A3" s="3"/>
      <c r="B3" s="94"/>
      <c r="C3" s="3"/>
      <c r="D3" s="3"/>
      <c r="E3" s="3"/>
      <c r="F3" s="3"/>
      <c r="G3" s="3"/>
      <c r="H3" s="3"/>
      <c r="I3" s="3"/>
      <c r="J3" s="3"/>
      <c r="K3" s="3"/>
      <c r="L3" s="3"/>
    </row>
    <row r="4" spans="1:12" s="93" customFormat="1" ht="15" customHeight="1">
      <c r="A4" s="3"/>
      <c r="B4" s="94"/>
      <c r="C4" s="3"/>
      <c r="D4" s="3"/>
      <c r="E4" s="3"/>
      <c r="F4" s="3"/>
      <c r="G4" s="3"/>
      <c r="H4" s="3"/>
      <c r="I4" s="3"/>
      <c r="J4" s="3"/>
      <c r="K4" s="3"/>
      <c r="L4" s="3"/>
    </row>
    <row r="5" s="6" customFormat="1" ht="15" customHeight="1"/>
    <row r="6" spans="1:12" s="17" customFormat="1" ht="15">
      <c r="A6" s="69"/>
      <c r="B6" s="69"/>
      <c r="C6" s="69"/>
      <c r="D6" s="82" t="s">
        <v>25</v>
      </c>
      <c r="E6" s="63" t="s">
        <v>98</v>
      </c>
      <c r="F6" s="63" t="s">
        <v>24</v>
      </c>
      <c r="G6" s="63" t="s">
        <v>3</v>
      </c>
      <c r="H6" s="63" t="s">
        <v>192</v>
      </c>
      <c r="I6" s="63" t="s">
        <v>191</v>
      </c>
      <c r="J6" s="83" t="s">
        <v>109</v>
      </c>
      <c r="K6" s="82" t="s">
        <v>209</v>
      </c>
      <c r="L6" s="82" t="s">
        <v>4</v>
      </c>
    </row>
    <row r="7" spans="1:12" s="17" customFormat="1" ht="3" customHeight="1">
      <c r="A7" s="1"/>
      <c r="B7" s="4"/>
      <c r="C7" s="1"/>
      <c r="D7" s="1"/>
      <c r="E7" s="1"/>
      <c r="F7" s="1"/>
      <c r="G7" s="1"/>
      <c r="H7" s="1"/>
      <c r="I7" s="1"/>
      <c r="J7" s="1"/>
      <c r="K7" s="1"/>
      <c r="L7" s="1"/>
    </row>
    <row r="8" spans="1:12" s="17" customFormat="1" ht="3" customHeight="1">
      <c r="A8" s="2"/>
      <c r="B8" s="5"/>
      <c r="C8" s="2"/>
      <c r="D8" s="2"/>
      <c r="E8" s="2"/>
      <c r="F8" s="2"/>
      <c r="G8" s="2"/>
      <c r="H8" s="2"/>
      <c r="I8" s="2"/>
      <c r="J8" s="2"/>
      <c r="K8" s="2"/>
      <c r="L8" s="2"/>
    </row>
    <row r="9" spans="1:12" s="17" customFormat="1" ht="42.75">
      <c r="A9" s="69"/>
      <c r="B9" s="95" t="s">
        <v>33</v>
      </c>
      <c r="C9" s="96" t="s">
        <v>111</v>
      </c>
      <c r="D9" s="69"/>
      <c r="E9" s="69"/>
      <c r="F9" s="69"/>
      <c r="G9" s="69"/>
      <c r="H9" s="69"/>
      <c r="I9" s="69"/>
      <c r="J9" s="85"/>
      <c r="K9" s="62" t="s">
        <v>237</v>
      </c>
      <c r="L9" s="62" t="s">
        <v>47</v>
      </c>
    </row>
    <row r="10" spans="1:12" ht="27.75">
      <c r="A10" s="69"/>
      <c r="B10" s="70"/>
      <c r="C10" s="97" t="s">
        <v>112</v>
      </c>
      <c r="D10" s="69"/>
      <c r="E10" s="69"/>
      <c r="F10" s="69"/>
      <c r="G10" s="69"/>
      <c r="H10" s="69"/>
      <c r="I10" s="69"/>
      <c r="J10" s="85"/>
      <c r="L10" s="62"/>
    </row>
    <row r="11" spans="1:12" ht="15">
      <c r="A11" s="69"/>
      <c r="B11" s="70">
        <v>1</v>
      </c>
      <c r="C11" s="381"/>
      <c r="D11" s="372"/>
      <c r="E11" s="372"/>
      <c r="F11" s="330">
        <f>IF(ISBLANK($E11),"",$E11*'Preliminary Questions'!$D$41)</f>
      </c>
      <c r="G11" s="372"/>
      <c r="H11" s="330">
        <f>IF(OR(ISBLANK($E11),ISBLANK($G11)),"",$E11*$G11)</f>
      </c>
      <c r="I11" s="330">
        <f>IF(OR(ISBLANK($E11),ISBLANK($G11)),"",$F11*$G11)</f>
      </c>
      <c r="J11" s="373"/>
      <c r="K11" s="62"/>
      <c r="L11" s="62"/>
    </row>
    <row r="12" spans="1:12" ht="15">
      <c r="A12" s="69"/>
      <c r="B12" s="70">
        <v>2</v>
      </c>
      <c r="C12" s="381"/>
      <c r="D12" s="372"/>
      <c r="E12" s="372"/>
      <c r="F12" s="330">
        <f>IF(ISBLANK($E12),"",$E12*'Preliminary Questions'!$D$41)</f>
      </c>
      <c r="G12" s="372"/>
      <c r="H12" s="330">
        <f>IF(OR(ISBLANK($E12),ISBLANK($G12)),"",$E12*$G12)</f>
      </c>
      <c r="I12" s="330">
        <f>IF(OR(ISBLANK($E12),ISBLANK($G12)),"",$F12*$G12)</f>
      </c>
      <c r="J12" s="373"/>
      <c r="K12" s="62"/>
      <c r="L12" s="62"/>
    </row>
    <row r="13" spans="1:12" ht="15">
      <c r="A13" s="69"/>
      <c r="B13" s="70">
        <v>3</v>
      </c>
      <c r="C13" s="381"/>
      <c r="D13" s="372"/>
      <c r="E13" s="372"/>
      <c r="F13" s="330">
        <f>IF(ISBLANK($E13),"",$E13*'Preliminary Questions'!$D$41)</f>
      </c>
      <c r="G13" s="372"/>
      <c r="H13" s="330">
        <f>IF(OR(ISBLANK($E13),ISBLANK($G13)),"",$E13*$G13)</f>
      </c>
      <c r="I13" s="330">
        <f>IF(OR(ISBLANK($E13),ISBLANK($G13)),"",$F13*$G13)</f>
      </c>
      <c r="J13" s="373"/>
      <c r="K13" s="62"/>
      <c r="L13" s="62"/>
    </row>
    <row r="14" spans="1:12" ht="15">
      <c r="A14" s="69"/>
      <c r="B14" s="70">
        <v>4</v>
      </c>
      <c r="C14" s="381"/>
      <c r="D14" s="372"/>
      <c r="E14" s="372"/>
      <c r="F14" s="330">
        <f>IF(ISBLANK($E14),"",$E14*'Preliminary Questions'!$D$41)</f>
      </c>
      <c r="G14" s="372"/>
      <c r="H14" s="330">
        <f>IF(OR(ISBLANK($E14),ISBLANK($G14)),"",$E14*$G14)</f>
      </c>
      <c r="I14" s="330">
        <f>IF(OR(ISBLANK($E14),ISBLANK($G14)),"",$F14*$G14)</f>
      </c>
      <c r="J14" s="373"/>
      <c r="K14" s="62"/>
      <c r="L14" s="62"/>
    </row>
    <row r="15" spans="1:12" ht="15.75" thickBot="1">
      <c r="A15" s="69"/>
      <c r="B15" s="70">
        <v>5</v>
      </c>
      <c r="C15" s="381"/>
      <c r="D15" s="372"/>
      <c r="E15" s="372"/>
      <c r="F15" s="330">
        <f>IF(ISBLANK($E15),"",$E15*'Preliminary Questions'!$D$41)</f>
      </c>
      <c r="G15" s="372"/>
      <c r="H15" s="330">
        <f>IF(OR(ISBLANK($E15),ISBLANK($G15)),"",$E15*$G15)</f>
      </c>
      <c r="I15" s="330">
        <f>IF(OR(ISBLANK($E15),ISBLANK($G15)),"",$F15*$G15)</f>
      </c>
      <c r="J15" s="373"/>
      <c r="K15" s="62"/>
      <c r="L15" s="62"/>
    </row>
    <row r="16" spans="1:12" ht="15.75" thickBot="1">
      <c r="A16" s="155"/>
      <c r="B16" s="158"/>
      <c r="C16" s="146" t="s">
        <v>61</v>
      </c>
      <c r="D16" s="147"/>
      <c r="E16" s="147"/>
      <c r="F16" s="148"/>
      <c r="G16" s="149"/>
      <c r="H16" s="310">
        <f>SUM($H$11:$H$15)</f>
        <v>0</v>
      </c>
      <c r="I16" s="150">
        <f>SUM($I$11:$I$15)</f>
        <v>0</v>
      </c>
      <c r="J16" s="155"/>
      <c r="K16" s="159"/>
      <c r="L16" s="159"/>
    </row>
    <row r="17" spans="1:12" ht="6" customHeight="1">
      <c r="A17" s="66"/>
      <c r="B17" s="67"/>
      <c r="C17" s="98"/>
      <c r="D17" s="66"/>
      <c r="E17" s="66"/>
      <c r="F17" s="66"/>
      <c r="G17" s="66"/>
      <c r="H17" s="66"/>
      <c r="I17" s="66"/>
      <c r="J17" s="99"/>
      <c r="K17" s="100"/>
      <c r="L17" s="100"/>
    </row>
    <row r="18" spans="1:10" ht="18.75">
      <c r="A18" s="69"/>
      <c r="B18" s="95" t="s">
        <v>34</v>
      </c>
      <c r="C18" s="96" t="s">
        <v>161</v>
      </c>
      <c r="D18" s="69"/>
      <c r="E18" s="69"/>
      <c r="F18" s="69"/>
      <c r="G18" s="69"/>
      <c r="H18" s="69"/>
      <c r="I18" s="69"/>
      <c r="J18" s="85"/>
    </row>
    <row r="19" spans="1:12" ht="55.5">
      <c r="A19" s="69"/>
      <c r="B19" s="70"/>
      <c r="C19" s="97" t="s">
        <v>162</v>
      </c>
      <c r="D19" s="69"/>
      <c r="E19" s="69"/>
      <c r="F19" s="69"/>
      <c r="G19" s="69"/>
      <c r="H19" s="69"/>
      <c r="I19" s="69"/>
      <c r="J19" s="85"/>
      <c r="K19" s="62" t="s">
        <v>163</v>
      </c>
      <c r="L19" s="62" t="s">
        <v>164</v>
      </c>
    </row>
    <row r="20" spans="1:12" ht="15">
      <c r="A20" s="69"/>
      <c r="B20" s="70">
        <v>1</v>
      </c>
      <c r="C20" s="382"/>
      <c r="D20" s="372"/>
      <c r="E20" s="372"/>
      <c r="F20" s="330">
        <f>IF(ISBLANK($E20),"",$E20*'Preliminary Questions'!$D$41)</f>
      </c>
      <c r="G20" s="372"/>
      <c r="H20" s="330">
        <f>IF(OR(ISBLANK($E20),ISBLANK($G20)),"",$E20*$G20)</f>
      </c>
      <c r="I20" s="330">
        <f>IF(OR(ISBLANK($E20),ISBLANK($G20)),"",$F20*$G20)</f>
      </c>
      <c r="J20" s="373"/>
      <c r="K20" s="62" t="s">
        <v>238</v>
      </c>
      <c r="L20" s="62"/>
    </row>
    <row r="21" spans="1:12" ht="15">
      <c r="A21" s="69"/>
      <c r="B21" s="70">
        <v>2</v>
      </c>
      <c r="C21" s="382"/>
      <c r="D21" s="372"/>
      <c r="E21" s="372"/>
      <c r="F21" s="330">
        <f>IF(ISBLANK($E21),"",$E21*'Preliminary Questions'!$D$41)</f>
      </c>
      <c r="G21" s="372"/>
      <c r="H21" s="330">
        <f>IF(OR(ISBLANK($E21),ISBLANK($G21)),"",$E21*$G21)</f>
      </c>
      <c r="I21" s="330">
        <f>IF(OR(ISBLANK($E21),ISBLANK($G21)),"",$F21*$G21)</f>
      </c>
      <c r="J21" s="373"/>
      <c r="K21" s="62"/>
      <c r="L21" s="62"/>
    </row>
    <row r="22" spans="1:12" ht="15">
      <c r="A22" s="69"/>
      <c r="B22" s="70">
        <v>3</v>
      </c>
      <c r="C22" s="382"/>
      <c r="D22" s="372"/>
      <c r="E22" s="372"/>
      <c r="F22" s="330">
        <f>IF(ISBLANK($E22),"",$E22*'Preliminary Questions'!$D$41)</f>
      </c>
      <c r="G22" s="372"/>
      <c r="H22" s="330">
        <f>IF(OR(ISBLANK($E22),ISBLANK($G22)),"",$E22*$G22)</f>
      </c>
      <c r="I22" s="330">
        <f>IF(OR(ISBLANK($E22),ISBLANK($G22)),"",$F22*$G22)</f>
      </c>
      <c r="J22" s="373"/>
      <c r="K22" s="62"/>
      <c r="L22" s="62"/>
    </row>
    <row r="23" spans="1:12" ht="15">
      <c r="A23" s="69"/>
      <c r="B23" s="70">
        <v>4</v>
      </c>
      <c r="C23" s="382"/>
      <c r="D23" s="372"/>
      <c r="E23" s="372"/>
      <c r="F23" s="330">
        <f>IF(ISBLANK($E23),"",$E23*'Preliminary Questions'!$D$41)</f>
      </c>
      <c r="G23" s="372"/>
      <c r="H23" s="330">
        <f>IF(OR(ISBLANK($E23),ISBLANK($G23)),"",$E23*$G23)</f>
      </c>
      <c r="I23" s="330">
        <f>IF(OR(ISBLANK($E23),ISBLANK($G23)),"",$F23*$G23)</f>
      </c>
      <c r="J23" s="373"/>
      <c r="K23" s="62"/>
      <c r="L23" s="62"/>
    </row>
    <row r="24" spans="1:12" ht="15.75" thickBot="1">
      <c r="A24" s="69"/>
      <c r="B24" s="70">
        <v>5</v>
      </c>
      <c r="C24" s="382"/>
      <c r="D24" s="372"/>
      <c r="E24" s="372"/>
      <c r="F24" s="330">
        <f>IF(ISBLANK($E24),"",$E24*'Preliminary Questions'!$D$41)</f>
      </c>
      <c r="G24" s="372"/>
      <c r="H24" s="330">
        <f>IF(OR(ISBLANK($E24),ISBLANK($G24)),"",$E24*$G24)</f>
      </c>
      <c r="I24" s="330">
        <f>IF(OR(ISBLANK($E24),ISBLANK($G24)),"",$F24*$G24)</f>
      </c>
      <c r="J24" s="373"/>
      <c r="K24" s="62"/>
      <c r="L24" s="62"/>
    </row>
    <row r="25" spans="1:12" ht="15.75" thickBot="1">
      <c r="A25" s="155"/>
      <c r="B25" s="158"/>
      <c r="C25" s="146" t="s">
        <v>61</v>
      </c>
      <c r="D25" s="147"/>
      <c r="E25" s="147"/>
      <c r="F25" s="148"/>
      <c r="G25" s="149"/>
      <c r="H25" s="310">
        <f>SUM($H$20:$H$24)</f>
        <v>0</v>
      </c>
      <c r="I25" s="150">
        <f>SUM($I$20:$I$24)</f>
        <v>0</v>
      </c>
      <c r="J25" s="155"/>
      <c r="K25" s="159"/>
      <c r="L25" s="159"/>
    </row>
    <row r="26" spans="1:12" ht="6" customHeight="1">
      <c r="A26" s="66"/>
      <c r="B26" s="67"/>
      <c r="C26" s="101"/>
      <c r="D26" s="66"/>
      <c r="E26" s="66"/>
      <c r="F26" s="66"/>
      <c r="G26" s="66"/>
      <c r="H26" s="66"/>
      <c r="I26" s="66"/>
      <c r="J26" s="99"/>
      <c r="K26" s="100"/>
      <c r="L26" s="100"/>
    </row>
    <row r="27" spans="1:9" s="183" customFormat="1" ht="18.75">
      <c r="A27" s="74"/>
      <c r="B27" s="160" t="s">
        <v>35</v>
      </c>
      <c r="C27" s="188" t="s">
        <v>6</v>
      </c>
      <c r="E27" s="74"/>
      <c r="F27" s="74"/>
      <c r="G27" s="74"/>
      <c r="H27" s="74"/>
      <c r="I27" s="189"/>
    </row>
    <row r="28" spans="1:12" s="183" customFormat="1" ht="55.5">
      <c r="A28" s="74"/>
      <c r="B28" s="190"/>
      <c r="C28" s="191" t="s">
        <v>105</v>
      </c>
      <c r="E28" s="74"/>
      <c r="F28" s="74"/>
      <c r="G28" s="74"/>
      <c r="H28" s="74"/>
      <c r="I28" s="189"/>
      <c r="J28" s="74"/>
      <c r="K28" s="192" t="s">
        <v>165</v>
      </c>
      <c r="L28" s="192"/>
    </row>
    <row r="29" spans="1:12" s="183" customFormat="1" ht="27.75">
      <c r="A29" s="74"/>
      <c r="B29" s="193">
        <v>1</v>
      </c>
      <c r="C29" s="364"/>
      <c r="D29" s="364"/>
      <c r="E29" s="364"/>
      <c r="F29" s="330">
        <f>IF(ISBLANK($E29),"",$E29*'Preliminary Questions'!$D$41)</f>
      </c>
      <c r="G29" s="364"/>
      <c r="H29" s="326">
        <f>IF(OR(ISBLANK($E29),ISBLANK($G29)),"",$E29*$G29)</f>
      </c>
      <c r="I29" s="327">
        <f>IF(OR(ISBLANK($E29),ISBLANK($G29)),"",$F29*$G29)</f>
      </c>
      <c r="J29" s="364"/>
      <c r="K29" s="192" t="s">
        <v>239</v>
      </c>
      <c r="L29" s="192" t="s">
        <v>252</v>
      </c>
    </row>
    <row r="30" spans="1:12" s="183" customFormat="1" ht="13.5">
      <c r="A30" s="74"/>
      <c r="B30" s="193">
        <v>2</v>
      </c>
      <c r="C30" s="364"/>
      <c r="D30" s="364"/>
      <c r="E30" s="364"/>
      <c r="F30" s="330">
        <f>IF(ISBLANK($E30),"",$E30*'Preliminary Questions'!$D$41)</f>
      </c>
      <c r="G30" s="364"/>
      <c r="H30" s="326">
        <f>IF(OR(ISBLANK($E30),ISBLANK($G30)),"",$E30*$G30)</f>
      </c>
      <c r="I30" s="327">
        <f>IF(OR(ISBLANK($E30),ISBLANK($G30)),"",$F30*$G30)</f>
      </c>
      <c r="J30" s="364"/>
      <c r="K30" s="192"/>
      <c r="L30" s="192"/>
    </row>
    <row r="31" spans="1:12" s="183" customFormat="1" ht="13.5">
      <c r="A31" s="74"/>
      <c r="B31" s="193">
        <v>3</v>
      </c>
      <c r="C31" s="364"/>
      <c r="D31" s="364"/>
      <c r="E31" s="364"/>
      <c r="F31" s="330">
        <f>IF(ISBLANK($E31),"",$E31*'Preliminary Questions'!$D$41)</f>
      </c>
      <c r="G31" s="364"/>
      <c r="H31" s="326">
        <f>IF(OR(ISBLANK($E31),ISBLANK($G31)),"",$E31*$G31)</f>
      </c>
      <c r="I31" s="327">
        <f>IF(OR(ISBLANK($E31),ISBLANK($G31)),"",$F31*$G31)</f>
      </c>
      <c r="J31" s="364"/>
      <c r="K31" s="192"/>
      <c r="L31" s="192"/>
    </row>
    <row r="32" spans="1:12" s="183" customFormat="1" ht="13.5">
      <c r="A32" s="74"/>
      <c r="B32" s="193">
        <v>4</v>
      </c>
      <c r="C32" s="364"/>
      <c r="D32" s="364"/>
      <c r="E32" s="364"/>
      <c r="F32" s="330">
        <f>IF(ISBLANK($E32),"",$E32*'Preliminary Questions'!$D$41)</f>
      </c>
      <c r="G32" s="364"/>
      <c r="H32" s="326">
        <f>IF(OR(ISBLANK($E32),ISBLANK($G32)),"",$E32*$G32)</f>
      </c>
      <c r="I32" s="327">
        <f>IF(OR(ISBLANK($E32),ISBLANK($G32)),"",$F32*$G32)</f>
      </c>
      <c r="J32" s="364"/>
      <c r="K32" s="192"/>
      <c r="L32" s="192"/>
    </row>
    <row r="33" spans="1:12" s="183" customFormat="1" ht="15" thickBot="1">
      <c r="A33" s="74"/>
      <c r="B33" s="193">
        <v>5</v>
      </c>
      <c r="C33" s="364"/>
      <c r="D33" s="364"/>
      <c r="E33" s="364"/>
      <c r="F33" s="330">
        <f>IF(ISBLANK($E33),"",$E33*'Preliminary Questions'!$D$41)</f>
      </c>
      <c r="G33" s="364"/>
      <c r="H33" s="326">
        <f>IF(OR(ISBLANK($E33),ISBLANK($G33)),"",$E33*$G33)</f>
      </c>
      <c r="I33" s="327">
        <f>IF(OR(ISBLANK($E33),ISBLANK($G33)),"",$F33*$G33)</f>
      </c>
      <c r="J33" s="364"/>
      <c r="K33" s="192"/>
      <c r="L33" s="192"/>
    </row>
    <row r="34" spans="1:12" s="183" customFormat="1" ht="15" thickBot="1">
      <c r="A34" s="212"/>
      <c r="B34" s="213"/>
      <c r="C34" s="146" t="s">
        <v>61</v>
      </c>
      <c r="D34" s="147"/>
      <c r="E34" s="148"/>
      <c r="F34" s="148"/>
      <c r="G34" s="149"/>
      <c r="H34" s="310">
        <f>SUM($H$29:$H$33)</f>
        <v>0</v>
      </c>
      <c r="I34" s="150">
        <f>SUM($I$29:$I$33)</f>
        <v>0</v>
      </c>
      <c r="J34" s="212"/>
      <c r="K34" s="157"/>
      <c r="L34" s="157"/>
    </row>
    <row r="35" spans="1:12" s="183" customFormat="1" ht="4.5" customHeight="1">
      <c r="A35" s="78"/>
      <c r="B35" s="194"/>
      <c r="C35" s="195"/>
      <c r="D35" s="78"/>
      <c r="E35" s="78"/>
      <c r="F35" s="78"/>
      <c r="G35" s="78"/>
      <c r="H35" s="78"/>
      <c r="I35" s="196"/>
      <c r="J35" s="78"/>
      <c r="K35" s="197"/>
      <c r="L35" s="197"/>
    </row>
    <row r="36" spans="1:12" s="183" customFormat="1" ht="27.75">
      <c r="A36" s="74"/>
      <c r="B36" s="160" t="s">
        <v>36</v>
      </c>
      <c r="C36" s="188" t="s">
        <v>8</v>
      </c>
      <c r="E36" s="74"/>
      <c r="F36" s="74"/>
      <c r="G36" s="74"/>
      <c r="H36" s="74"/>
      <c r="I36" s="189">
        <f>IF(OR(ISBLANK(E36),ISBLANK(G36)),"",E36*G36)</f>
      </c>
      <c r="K36" s="192" t="s">
        <v>166</v>
      </c>
      <c r="L36" s="192"/>
    </row>
    <row r="37" spans="1:12" s="183" customFormat="1" ht="13.5">
      <c r="A37" s="74"/>
      <c r="B37" s="193">
        <v>1</v>
      </c>
      <c r="C37" s="364"/>
      <c r="D37" s="364"/>
      <c r="E37" s="364"/>
      <c r="F37" s="330">
        <f>IF(ISBLANK($E37),"",$E37*'Preliminary Questions'!$D$41)</f>
      </c>
      <c r="G37" s="364"/>
      <c r="H37" s="326">
        <f>IF(OR(ISBLANK($E37),ISBLANK($G37)),"",$E37*$G37)</f>
      </c>
      <c r="I37" s="327">
        <f>IF(OR(ISBLANK($E37),ISBLANK($G37)),"",$F37*$G37)</f>
      </c>
      <c r="J37" s="364"/>
      <c r="K37" s="192"/>
      <c r="L37" s="192" t="s">
        <v>253</v>
      </c>
    </row>
    <row r="38" spans="1:12" s="183" customFormat="1" ht="15" thickBot="1">
      <c r="A38" s="74"/>
      <c r="B38" s="193">
        <v>2</v>
      </c>
      <c r="C38" s="364"/>
      <c r="D38" s="364"/>
      <c r="E38" s="364"/>
      <c r="F38" s="330">
        <f>IF(ISBLANK($E38),"",$E38*'Preliminary Questions'!$D$41)</f>
      </c>
      <c r="G38" s="364"/>
      <c r="H38" s="326">
        <f>IF(OR(ISBLANK($E38),ISBLANK($G38)),"",$E38*$G38)</f>
      </c>
      <c r="I38" s="327">
        <f>IF(OR(ISBLANK($E38),ISBLANK($G38)),"",$F38*$G38)</f>
      </c>
      <c r="J38" s="364"/>
      <c r="K38" s="192"/>
      <c r="L38" s="192"/>
    </row>
    <row r="39" spans="1:12" s="183" customFormat="1" ht="19.5" thickBot="1">
      <c r="A39" s="212"/>
      <c r="B39" s="214"/>
      <c r="C39" s="146" t="s">
        <v>61</v>
      </c>
      <c r="D39" s="147"/>
      <c r="E39" s="148"/>
      <c r="F39" s="148"/>
      <c r="G39" s="149"/>
      <c r="H39" s="310">
        <f>SUM($H$37:$H$38)</f>
        <v>0</v>
      </c>
      <c r="I39" s="150">
        <f>SUM($I$37:$I$38)</f>
        <v>0</v>
      </c>
      <c r="J39" s="212"/>
      <c r="K39" s="157"/>
      <c r="L39" s="157"/>
    </row>
    <row r="40" spans="1:12" s="183" customFormat="1" ht="8.25" customHeight="1">
      <c r="A40" s="78"/>
      <c r="B40" s="198"/>
      <c r="C40" s="195"/>
      <c r="D40" s="78"/>
      <c r="E40" s="78"/>
      <c r="F40" s="78"/>
      <c r="G40" s="78"/>
      <c r="H40" s="78"/>
      <c r="I40" s="196"/>
      <c r="J40" s="78"/>
      <c r="K40" s="197"/>
      <c r="L40" s="197"/>
    </row>
    <row r="41" spans="1:12" s="183" customFormat="1" ht="27.75">
      <c r="A41" s="74"/>
      <c r="B41" s="160" t="s">
        <v>37</v>
      </c>
      <c r="C41" s="188" t="s">
        <v>0</v>
      </c>
      <c r="D41" s="74"/>
      <c r="E41" s="74"/>
      <c r="F41" s="74"/>
      <c r="G41" s="74"/>
      <c r="H41" s="74"/>
      <c r="I41" s="189"/>
      <c r="J41" s="74"/>
      <c r="K41" s="192"/>
      <c r="L41" s="192" t="s">
        <v>254</v>
      </c>
    </row>
    <row r="42" spans="1:12" s="183" customFormat="1" ht="42">
      <c r="A42" s="74"/>
      <c r="B42" s="193">
        <v>1</v>
      </c>
      <c r="C42" s="199" t="s">
        <v>17</v>
      </c>
      <c r="D42" s="364"/>
      <c r="E42" s="364"/>
      <c r="F42" s="330">
        <f>IF(ISBLANK($E42),"",$E42*'Preliminary Questions'!$D$41)</f>
      </c>
      <c r="G42" s="364"/>
      <c r="H42" s="326">
        <f>IF(OR(ISBLANK($E42),ISBLANK($G42)),"",$E42*$G42)</f>
      </c>
      <c r="I42" s="327">
        <f>IF(OR(ISBLANK($E42),ISBLANK($G42)),"",$F42*$G42)</f>
      </c>
      <c r="J42" s="364"/>
      <c r="K42" s="192" t="s">
        <v>214</v>
      </c>
      <c r="L42" s="192"/>
    </row>
    <row r="43" spans="1:12" s="183" customFormat="1" ht="42">
      <c r="A43" s="74"/>
      <c r="B43" s="193">
        <v>2</v>
      </c>
      <c r="C43" s="199" t="s">
        <v>18</v>
      </c>
      <c r="D43" s="364"/>
      <c r="E43" s="364"/>
      <c r="F43" s="330">
        <f>IF(ISBLANK($E43),"",$E43*'Preliminary Questions'!$D$41)</f>
      </c>
      <c r="G43" s="364"/>
      <c r="H43" s="326">
        <f aca="true" t="shared" si="0" ref="H43:H48">IF(OR(ISBLANK($E43),ISBLANK($G43)),"",$E43*$G43)</f>
      </c>
      <c r="I43" s="327">
        <f aca="true" t="shared" si="1" ref="I43:I48">IF(OR(ISBLANK($E43),ISBLANK($G43)),"",$F43*$G43)</f>
      </c>
      <c r="J43" s="365"/>
      <c r="K43" s="192" t="s">
        <v>128</v>
      </c>
      <c r="L43" s="192"/>
    </row>
    <row r="44" spans="1:12" s="183" customFormat="1" ht="27.75" customHeight="1">
      <c r="A44" s="74"/>
      <c r="B44" s="193"/>
      <c r="C44" s="386" t="s">
        <v>38</v>
      </c>
      <c r="D44" s="364"/>
      <c r="E44" s="364"/>
      <c r="F44" s="326">
        <f>IF(ISBLANK($E44),"",$E44*'Preliminary Questions'!$D$41)</f>
      </c>
      <c r="G44" s="364"/>
      <c r="H44" s="326">
        <f t="shared" si="0"/>
      </c>
      <c r="I44" s="327">
        <f t="shared" si="1"/>
      </c>
      <c r="J44" s="364"/>
      <c r="K44" s="75" t="s">
        <v>217</v>
      </c>
      <c r="L44" s="192"/>
    </row>
    <row r="45" spans="1:12" s="183" customFormat="1" ht="27.75" customHeight="1">
      <c r="A45" s="74"/>
      <c r="B45" s="193"/>
      <c r="C45" s="386" t="s">
        <v>39</v>
      </c>
      <c r="D45" s="364"/>
      <c r="E45" s="364"/>
      <c r="F45" s="326">
        <f>IF(ISBLANK($E45),"",$E45*'Preliminary Questions'!$D$41)</f>
      </c>
      <c r="G45" s="364"/>
      <c r="H45" s="326">
        <f t="shared" si="0"/>
      </c>
      <c r="I45" s="327">
        <f t="shared" si="1"/>
      </c>
      <c r="J45" s="364"/>
      <c r="K45" s="75" t="s">
        <v>218</v>
      </c>
      <c r="L45" s="192"/>
    </row>
    <row r="46" spans="1:12" s="183" customFormat="1" ht="13.5" customHeight="1">
      <c r="A46" s="74"/>
      <c r="B46" s="193"/>
      <c r="C46" s="201" t="s">
        <v>40</v>
      </c>
      <c r="D46" s="374"/>
      <c r="E46" s="364"/>
      <c r="F46" s="330">
        <f>IF(ISBLANK($E46),"",$E46*'Preliminary Questions'!$D$41)</f>
      </c>
      <c r="G46" s="364"/>
      <c r="H46" s="326">
        <f t="shared" si="0"/>
      </c>
      <c r="I46" s="327">
        <f t="shared" si="1"/>
      </c>
      <c r="J46" s="364"/>
      <c r="K46" s="192" t="s">
        <v>215</v>
      </c>
      <c r="L46" s="192"/>
    </row>
    <row r="47" spans="1:12" s="183" customFormat="1" ht="27.75">
      <c r="A47" s="74"/>
      <c r="B47" s="193"/>
      <c r="C47" s="200" t="s">
        <v>9</v>
      </c>
      <c r="D47" s="374"/>
      <c r="E47" s="364"/>
      <c r="F47" s="330">
        <f>IF(ISBLANK($E47),"",$E47*'Preliminary Questions'!$D$41)</f>
      </c>
      <c r="G47" s="364"/>
      <c r="H47" s="326">
        <f t="shared" si="0"/>
      </c>
      <c r="I47" s="327">
        <f t="shared" si="1"/>
      </c>
      <c r="J47" s="365"/>
      <c r="K47" s="192" t="s">
        <v>216</v>
      </c>
      <c r="L47" s="192"/>
    </row>
    <row r="48" spans="1:12" s="183" customFormat="1" ht="15" thickBot="1">
      <c r="A48" s="74"/>
      <c r="B48" s="193">
        <v>3</v>
      </c>
      <c r="C48" s="199" t="s">
        <v>228</v>
      </c>
      <c r="D48" s="365"/>
      <c r="E48" s="364"/>
      <c r="F48" s="330">
        <f>IF(ISBLANK($E48),"",$E48*'Preliminary Questions'!$D$41)</f>
      </c>
      <c r="G48" s="364"/>
      <c r="H48" s="326">
        <f t="shared" si="0"/>
      </c>
      <c r="I48" s="327">
        <f t="shared" si="1"/>
      </c>
      <c r="J48" s="364"/>
      <c r="K48" s="75" t="s">
        <v>240</v>
      </c>
      <c r="L48" s="192"/>
    </row>
    <row r="49" spans="1:12" s="183" customFormat="1" ht="15" thickBot="1">
      <c r="A49" s="212"/>
      <c r="B49" s="213"/>
      <c r="C49" s="146" t="s">
        <v>61</v>
      </c>
      <c r="D49" s="147"/>
      <c r="E49" s="148"/>
      <c r="F49" s="148"/>
      <c r="G49" s="149"/>
      <c r="H49" s="310">
        <f>SUM($H$42:$H$48)</f>
        <v>0</v>
      </c>
      <c r="I49" s="150">
        <f>SUM($I$42:$I$48)</f>
        <v>0</v>
      </c>
      <c r="J49" s="212"/>
      <c r="K49" s="157"/>
      <c r="L49" s="157"/>
    </row>
    <row r="50" spans="1:12" s="183" customFormat="1" ht="7.5" customHeight="1">
      <c r="A50" s="78"/>
      <c r="B50" s="194"/>
      <c r="C50" s="202"/>
      <c r="D50" s="78"/>
      <c r="E50" s="78"/>
      <c r="F50" s="78"/>
      <c r="G50" s="78"/>
      <c r="H50" s="78"/>
      <c r="I50" s="196"/>
      <c r="J50" s="78"/>
      <c r="K50" s="197"/>
      <c r="L50" s="197"/>
    </row>
    <row r="51" spans="1:12" s="183" customFormat="1" ht="42">
      <c r="A51" s="74"/>
      <c r="B51" s="160" t="s">
        <v>42</v>
      </c>
      <c r="C51" s="188" t="s">
        <v>1</v>
      </c>
      <c r="D51" s="74"/>
      <c r="E51" s="74"/>
      <c r="F51" s="74"/>
      <c r="G51" s="74"/>
      <c r="H51" s="74"/>
      <c r="I51" s="74"/>
      <c r="J51" s="74"/>
      <c r="K51" s="192" t="s">
        <v>102</v>
      </c>
      <c r="L51" s="192" t="s">
        <v>255</v>
      </c>
    </row>
    <row r="52" spans="1:12" s="183" customFormat="1" ht="13.5">
      <c r="A52" s="74"/>
      <c r="B52" s="193">
        <v>1</v>
      </c>
      <c r="C52" s="364"/>
      <c r="D52" s="364"/>
      <c r="E52" s="364"/>
      <c r="F52" s="330">
        <f>IF(ISBLANK($E52),"",$E52*'Preliminary Questions'!$D$41)</f>
      </c>
      <c r="G52" s="364"/>
      <c r="H52" s="326">
        <f>IF(OR(ISBLANK($E52),ISBLANK($G52)),"",$E52*$G52)</f>
      </c>
      <c r="I52" s="327">
        <f>IF(OR(ISBLANK($E52),ISBLANK($G52)),"",$F52*$G52)</f>
      </c>
      <c r="J52" s="364"/>
      <c r="K52" s="192" t="s">
        <v>241</v>
      </c>
      <c r="L52" s="192"/>
    </row>
    <row r="53" spans="1:12" s="183" customFormat="1" ht="15" thickBot="1">
      <c r="A53" s="74"/>
      <c r="B53" s="193">
        <v>2</v>
      </c>
      <c r="C53" s="364"/>
      <c r="D53" s="364"/>
      <c r="E53" s="364"/>
      <c r="F53" s="330">
        <f>IF(ISBLANK($E53),"",$E53*'Preliminary Questions'!$D$41)</f>
      </c>
      <c r="G53" s="364"/>
      <c r="H53" s="326">
        <f>IF(OR(ISBLANK($E53),ISBLANK($G53)),"",$E53*$G53)</f>
      </c>
      <c r="I53" s="327">
        <f>IF(OR(ISBLANK($E53),ISBLANK($G53)),"",$F53*$G53)</f>
      </c>
      <c r="J53" s="364"/>
      <c r="K53" s="192"/>
      <c r="L53" s="192"/>
    </row>
    <row r="54" spans="1:12" s="183" customFormat="1" ht="13.5" customHeight="1" thickBot="1">
      <c r="A54" s="212"/>
      <c r="B54" s="214"/>
      <c r="C54" s="146" t="s">
        <v>61</v>
      </c>
      <c r="D54" s="147"/>
      <c r="E54" s="148"/>
      <c r="F54" s="148"/>
      <c r="G54" s="149"/>
      <c r="H54" s="310">
        <f>SUM($H$52:$H$53)</f>
        <v>0</v>
      </c>
      <c r="I54" s="150">
        <f>SUM($I$52:$I$53)</f>
        <v>0</v>
      </c>
      <c r="J54" s="212"/>
      <c r="K54" s="157"/>
      <c r="L54" s="157"/>
    </row>
    <row r="55" spans="1:12" s="183" customFormat="1" ht="7.5" customHeight="1">
      <c r="A55" s="78"/>
      <c r="B55" s="194"/>
      <c r="C55" s="202"/>
      <c r="D55" s="78"/>
      <c r="E55" s="78"/>
      <c r="F55" s="78"/>
      <c r="G55" s="78"/>
      <c r="H55" s="78"/>
      <c r="I55" s="196"/>
      <c r="J55" s="78"/>
      <c r="K55" s="197"/>
      <c r="L55" s="197"/>
    </row>
    <row r="56" spans="1:12" s="183" customFormat="1" ht="18.75">
      <c r="A56" s="74"/>
      <c r="B56" s="160" t="s">
        <v>65</v>
      </c>
      <c r="C56" s="188" t="s">
        <v>20</v>
      </c>
      <c r="D56" s="74"/>
      <c r="E56" s="74"/>
      <c r="F56" s="74"/>
      <c r="G56" s="74"/>
      <c r="H56" s="74"/>
      <c r="I56" s="189"/>
      <c r="J56" s="74"/>
      <c r="K56" s="74"/>
      <c r="L56" s="192"/>
    </row>
    <row r="57" spans="1:12" s="183" customFormat="1" ht="27.75">
      <c r="A57" s="74"/>
      <c r="B57" s="193"/>
      <c r="C57" s="183" t="s">
        <v>10</v>
      </c>
      <c r="E57" s="74"/>
      <c r="F57" s="330">
        <f>IF(ISBLANK($E57),"",$E57*'Preliminary Questions'!$D$41)</f>
      </c>
      <c r="G57" s="74"/>
      <c r="H57" s="326"/>
      <c r="I57" s="327"/>
      <c r="J57" s="74"/>
      <c r="K57" s="192" t="s">
        <v>169</v>
      </c>
      <c r="L57" s="192"/>
    </row>
    <row r="58" spans="1:12" s="183" customFormat="1" ht="13.5">
      <c r="A58" s="74"/>
      <c r="B58" s="193">
        <v>1</v>
      </c>
      <c r="C58" s="366"/>
      <c r="D58" s="364"/>
      <c r="E58" s="364"/>
      <c r="F58" s="330">
        <f>IF(ISBLANK($E58),"",$E58*'Preliminary Questions'!$D$41)</f>
      </c>
      <c r="G58" s="364"/>
      <c r="H58" s="326">
        <f>IF(OR(ISBLANK($E58),ISBLANK($G58)),"",$E58*$G58)</f>
      </c>
      <c r="I58" s="327">
        <f aca="true" t="shared" si="2" ref="I58:I63">IF(OR(ISBLANK($E58),ISBLANK($G58)),"",$F58*$G58)</f>
      </c>
      <c r="J58" s="364"/>
      <c r="K58" s="192"/>
      <c r="L58" s="192"/>
    </row>
    <row r="59" spans="1:12" s="183" customFormat="1" ht="13.5">
      <c r="A59" s="74"/>
      <c r="B59" s="193">
        <v>2</v>
      </c>
      <c r="C59" s="366"/>
      <c r="D59" s="364"/>
      <c r="E59" s="364"/>
      <c r="F59" s="330">
        <f>IF(ISBLANK($E59),"",$E59*'Preliminary Questions'!$D$41)</f>
      </c>
      <c r="G59" s="364"/>
      <c r="H59" s="326">
        <f>IF(OR(ISBLANK($E59),ISBLANK($G59)),"",$E59*$G59)</f>
      </c>
      <c r="I59" s="327">
        <f t="shared" si="2"/>
      </c>
      <c r="J59" s="364"/>
      <c r="K59" s="192"/>
      <c r="L59" s="192"/>
    </row>
    <row r="60" spans="1:12" s="183" customFormat="1" ht="13.5">
      <c r="A60" s="74"/>
      <c r="B60" s="193">
        <v>3</v>
      </c>
      <c r="C60" s="367"/>
      <c r="D60" s="364"/>
      <c r="E60" s="364"/>
      <c r="F60" s="330">
        <f>IF(ISBLANK($E60),"",$E60*'Preliminary Questions'!$D$41)</f>
      </c>
      <c r="G60" s="364"/>
      <c r="H60" s="326">
        <f>IF(OR(ISBLANK($E60),ISBLANK($G60)),"",$E60*$G60)</f>
      </c>
      <c r="I60" s="327">
        <f t="shared" si="2"/>
      </c>
      <c r="J60" s="364"/>
      <c r="K60" s="192"/>
      <c r="L60" s="192"/>
    </row>
    <row r="61" spans="1:12" s="183" customFormat="1" ht="13.5">
      <c r="A61" s="74"/>
      <c r="B61" s="193">
        <v>4</v>
      </c>
      <c r="C61" s="367"/>
      <c r="D61" s="364"/>
      <c r="E61" s="364"/>
      <c r="F61" s="330">
        <f>IF(ISBLANK($E61),"",$E61*'Preliminary Questions'!$D$41)</f>
      </c>
      <c r="G61" s="364"/>
      <c r="H61" s="326">
        <f>IF(OR(ISBLANK($E61),ISBLANK($G61)),"",$E61*$G61)</f>
      </c>
      <c r="I61" s="327">
        <f t="shared" si="2"/>
      </c>
      <c r="J61" s="364"/>
      <c r="K61" s="192"/>
      <c r="L61" s="192"/>
    </row>
    <row r="62" spans="1:12" s="183" customFormat="1" ht="13.5">
      <c r="A62" s="74"/>
      <c r="B62" s="193">
        <v>5</v>
      </c>
      <c r="C62" s="367"/>
      <c r="D62" s="364"/>
      <c r="E62" s="364"/>
      <c r="F62" s="330">
        <f>IF(ISBLANK($E62),"",$E62*'Preliminary Questions'!$D$41)</f>
      </c>
      <c r="G62" s="364"/>
      <c r="H62" s="326">
        <f>IF(OR(ISBLANK($E62),ISBLANK($G62)),"",$E62*$G62)</f>
      </c>
      <c r="I62" s="327">
        <f t="shared" si="2"/>
      </c>
      <c r="J62" s="364"/>
      <c r="K62" s="192"/>
      <c r="L62" s="192"/>
    </row>
    <row r="63" spans="1:10" s="183" customFormat="1" ht="14.25" customHeight="1">
      <c r="A63" s="74"/>
      <c r="B63" s="193"/>
      <c r="C63" s="203" t="s">
        <v>242</v>
      </c>
      <c r="D63" s="74"/>
      <c r="E63" s="74"/>
      <c r="F63" s="74"/>
      <c r="G63" s="139"/>
      <c r="H63" s="139"/>
      <c r="I63" s="189">
        <f t="shared" si="2"/>
      </c>
      <c r="J63" s="74"/>
    </row>
    <row r="64" spans="1:12" s="183" customFormat="1" ht="39.75" customHeight="1">
      <c r="A64" s="74"/>
      <c r="C64" s="191" t="s">
        <v>103</v>
      </c>
      <c r="E64" s="74"/>
      <c r="F64" s="74"/>
      <c r="G64" s="74"/>
      <c r="H64" s="74"/>
      <c r="I64" s="189"/>
      <c r="K64" s="192" t="s">
        <v>170</v>
      </c>
      <c r="L64" s="192"/>
    </row>
    <row r="65" spans="1:12" s="183" customFormat="1" ht="27.75">
      <c r="A65" s="74"/>
      <c r="B65" s="193">
        <v>1</v>
      </c>
      <c r="C65" s="366"/>
      <c r="D65" s="364"/>
      <c r="E65" s="364"/>
      <c r="F65" s="330">
        <f>IF(ISBLANK($E65),"",$E65*'Preliminary Questions'!$D$41)</f>
      </c>
      <c r="G65" s="364"/>
      <c r="H65" s="326">
        <f>IF(OR(ISBLANK($E65),ISBLANK($G65)),"",$E65*$G65)</f>
      </c>
      <c r="I65" s="327">
        <f>IF(OR(ISBLANK($E65),ISBLANK($G65)),"",$F65*$G65)</f>
      </c>
      <c r="J65" s="364"/>
      <c r="K65" s="192" t="s">
        <v>239</v>
      </c>
      <c r="L65" s="192"/>
    </row>
    <row r="66" spans="1:12" s="183" customFormat="1" ht="15" thickBot="1">
      <c r="A66" s="74"/>
      <c r="B66" s="193">
        <v>2</v>
      </c>
      <c r="C66" s="366"/>
      <c r="D66" s="364"/>
      <c r="E66" s="364"/>
      <c r="F66" s="330">
        <f>IF(ISBLANK($E66),"",$E66*'Preliminary Questions'!$D$41)</f>
      </c>
      <c r="G66" s="364"/>
      <c r="H66" s="326">
        <f>IF(OR(ISBLANK($E66),ISBLANK($G66)),"",$E66*$G66)</f>
      </c>
      <c r="I66" s="327">
        <f>IF(OR(ISBLANK($E66),ISBLANK($G66)),"",$F66*$G66)</f>
      </c>
      <c r="J66" s="364"/>
      <c r="K66" s="192"/>
      <c r="L66" s="192"/>
    </row>
    <row r="67" spans="1:12" s="183" customFormat="1" ht="15.75" customHeight="1" thickBot="1">
      <c r="A67" s="212"/>
      <c r="B67" s="213"/>
      <c r="C67" s="146" t="s">
        <v>61</v>
      </c>
      <c r="D67" s="147"/>
      <c r="E67" s="148"/>
      <c r="F67" s="148"/>
      <c r="G67" s="149"/>
      <c r="H67" s="310">
        <f>SUM($H$58:$H$63,$H$65:$H$66)</f>
        <v>0</v>
      </c>
      <c r="I67" s="150">
        <f>SUM($I$58:$I$63,$I$65:$I$66)</f>
        <v>0</v>
      </c>
      <c r="J67" s="212"/>
      <c r="K67" s="157"/>
      <c r="L67" s="157"/>
    </row>
    <row r="68" spans="1:12" ht="6.75" customHeight="1">
      <c r="A68" s="99"/>
      <c r="B68" s="194"/>
      <c r="C68" s="78"/>
      <c r="D68" s="78"/>
      <c r="E68" s="78"/>
      <c r="F68" s="78"/>
      <c r="G68" s="78"/>
      <c r="H68" s="78"/>
      <c r="I68" s="196"/>
      <c r="J68" s="78"/>
      <c r="K68" s="204"/>
      <c r="L68" s="204"/>
    </row>
    <row r="69" spans="1:12" ht="18.75">
      <c r="A69" s="85"/>
      <c r="B69" s="160" t="s">
        <v>73</v>
      </c>
      <c r="C69" s="188" t="s">
        <v>7</v>
      </c>
      <c r="D69" s="74"/>
      <c r="E69" s="74"/>
      <c r="F69" s="74"/>
      <c r="G69" s="74"/>
      <c r="H69" s="74"/>
      <c r="I69" s="189"/>
      <c r="J69" s="74"/>
      <c r="K69" s="138"/>
      <c r="L69" s="138"/>
    </row>
    <row r="70" spans="1:12" ht="42.75" thickBot="1">
      <c r="A70" s="85"/>
      <c r="B70" s="140">
        <v>1</v>
      </c>
      <c r="C70" s="85" t="s">
        <v>231</v>
      </c>
      <c r="D70" s="365"/>
      <c r="E70" s="364"/>
      <c r="F70" s="330">
        <f>IF(ISBLANK($E70),"",$E70*'Preliminary Questions'!$D$41)</f>
      </c>
      <c r="G70" s="364"/>
      <c r="H70" s="326"/>
      <c r="I70" s="327">
        <f>IF(OR(ISBLANK($E70),ISBLANK($G70)),"",$F70*$G70)</f>
      </c>
      <c r="J70" s="365"/>
      <c r="K70" s="138" t="s">
        <v>243</v>
      </c>
      <c r="L70" s="135"/>
    </row>
    <row r="71" spans="1:12" ht="15.75" thickBot="1">
      <c r="A71" s="155"/>
      <c r="B71" s="213"/>
      <c r="C71" s="146" t="s">
        <v>61</v>
      </c>
      <c r="D71" s="147"/>
      <c r="E71" s="148"/>
      <c r="F71" s="148"/>
      <c r="G71" s="149"/>
      <c r="H71" s="310">
        <f>SUM($H$70:$H$70)</f>
        <v>0</v>
      </c>
      <c r="I71" s="150">
        <f>SUM($I$70:$I$70)</f>
        <v>0</v>
      </c>
      <c r="J71" s="212"/>
      <c r="K71" s="159"/>
      <c r="L71" s="159"/>
    </row>
    <row r="72" spans="1:12" ht="6" customHeight="1">
      <c r="A72" s="99"/>
      <c r="B72" s="194"/>
      <c r="C72" s="78"/>
      <c r="D72" s="78"/>
      <c r="E72" s="78"/>
      <c r="F72" s="78"/>
      <c r="G72" s="78"/>
      <c r="H72" s="78"/>
      <c r="I72" s="196"/>
      <c r="J72" s="78"/>
      <c r="K72" s="204"/>
      <c r="L72" s="204"/>
    </row>
    <row r="73" spans="1:12" s="174" customFormat="1" ht="18.75">
      <c r="A73" s="46"/>
      <c r="B73" s="19" t="s">
        <v>168</v>
      </c>
      <c r="C73" s="60" t="s">
        <v>64</v>
      </c>
      <c r="D73" s="169"/>
      <c r="E73" s="169"/>
      <c r="F73" s="46"/>
      <c r="G73" s="169"/>
      <c r="H73" s="169"/>
      <c r="I73" s="170"/>
      <c r="J73" s="168"/>
      <c r="K73" s="46"/>
      <c r="L73" s="46"/>
    </row>
    <row r="74" spans="1:12" s="174" customFormat="1" ht="42">
      <c r="A74" s="46"/>
      <c r="B74" s="19"/>
      <c r="C74" s="191" t="s">
        <v>122</v>
      </c>
      <c r="D74" s="169"/>
      <c r="E74" s="169"/>
      <c r="F74" s="46"/>
      <c r="G74" s="169"/>
      <c r="H74" s="169"/>
      <c r="I74" s="170"/>
      <c r="J74" s="168"/>
      <c r="K74" s="348" t="s">
        <v>202</v>
      </c>
      <c r="L74" s="46"/>
    </row>
    <row r="75" spans="1:12" s="181" customFormat="1" ht="15" customHeight="1">
      <c r="A75" s="178"/>
      <c r="B75" s="178">
        <v>1</v>
      </c>
      <c r="C75" s="355"/>
      <c r="D75" s="350"/>
      <c r="E75" s="350"/>
      <c r="F75" s="330">
        <f>IF(ISBLANK($E75),"",$E75*'Preliminary Questions'!$D$41)</f>
      </c>
      <c r="G75" s="350"/>
      <c r="H75" s="324"/>
      <c r="I75" s="330">
        <f>IF(OR(ISBLANK($E75),ISBLANK($G75)),"",$F75*$G75)</f>
      </c>
      <c r="J75" s="355"/>
      <c r="K75" s="178"/>
      <c r="L75" s="178"/>
    </row>
    <row r="76" spans="1:12" s="181" customFormat="1" ht="15" customHeight="1">
      <c r="A76" s="178"/>
      <c r="B76" s="178">
        <v>2</v>
      </c>
      <c r="C76" s="355"/>
      <c r="D76" s="350"/>
      <c r="E76" s="350"/>
      <c r="F76" s="330">
        <f>IF(ISBLANK($E76),"",$E76*'Preliminary Questions'!$D$41)</f>
      </c>
      <c r="G76" s="350"/>
      <c r="H76" s="324"/>
      <c r="I76" s="330">
        <f>IF(OR(ISBLANK($E76),ISBLANK($G76)),"",$F76*$G76)</f>
      </c>
      <c r="J76" s="355"/>
      <c r="K76" s="178"/>
      <c r="L76" s="178"/>
    </row>
    <row r="77" spans="1:12" s="181" customFormat="1" ht="15" customHeight="1">
      <c r="A77" s="178"/>
      <c r="B77" s="178">
        <v>3</v>
      </c>
      <c r="C77" s="355"/>
      <c r="D77" s="350"/>
      <c r="E77" s="350"/>
      <c r="F77" s="330">
        <f>IF(ISBLANK($E77),"",$E77*'Preliminary Questions'!$D$41)</f>
      </c>
      <c r="G77" s="350"/>
      <c r="H77" s="324"/>
      <c r="I77" s="330">
        <f>IF(OR(ISBLANK($E77),ISBLANK($G77)),"",$F77*$G77)</f>
      </c>
      <c r="J77" s="355"/>
      <c r="K77" s="178"/>
      <c r="L77" s="178"/>
    </row>
    <row r="78" spans="1:12" s="181" customFormat="1" ht="15" customHeight="1">
      <c r="A78" s="178"/>
      <c r="B78" s="178">
        <v>4</v>
      </c>
      <c r="C78" s="355"/>
      <c r="D78" s="350"/>
      <c r="E78" s="350"/>
      <c r="F78" s="330">
        <f>IF(ISBLANK($E78),"",$E78*'Preliminary Questions'!$D$41)</f>
      </c>
      <c r="G78" s="350"/>
      <c r="H78" s="324"/>
      <c r="I78" s="330">
        <f>IF(OR(ISBLANK($E78),ISBLANK($G78)),"",$F78*$G78)</f>
      </c>
      <c r="J78" s="355"/>
      <c r="K78" s="178"/>
      <c r="L78" s="178"/>
    </row>
    <row r="79" spans="1:12" s="181" customFormat="1" ht="15" customHeight="1" thickBot="1">
      <c r="A79" s="178"/>
      <c r="B79" s="178">
        <v>5</v>
      </c>
      <c r="C79" s="355"/>
      <c r="D79" s="350"/>
      <c r="E79" s="350"/>
      <c r="F79" s="330">
        <f>IF(ISBLANK($E79),"",$E79*'Preliminary Questions'!$D$41)</f>
      </c>
      <c r="G79" s="350"/>
      <c r="H79" s="324"/>
      <c r="I79" s="330">
        <f>IF(OR(ISBLANK($E79),ISBLANK($G79)),"",$F79*$G79)</f>
      </c>
      <c r="J79" s="355"/>
      <c r="K79" s="178"/>
      <c r="L79" s="178"/>
    </row>
    <row r="80" spans="1:12" s="174" customFormat="1" ht="15.75" customHeight="1" thickBot="1">
      <c r="A80" s="148"/>
      <c r="B80" s="148"/>
      <c r="C80" s="146" t="s">
        <v>61</v>
      </c>
      <c r="D80" s="147"/>
      <c r="E80" s="147"/>
      <c r="F80" s="148"/>
      <c r="G80" s="149"/>
      <c r="H80" s="310">
        <f>SUM($H$75:$H$79)</f>
        <v>0</v>
      </c>
      <c r="I80" s="150">
        <f>SUM($I$75:$I$79)</f>
        <v>0</v>
      </c>
      <c r="J80" s="147"/>
      <c r="K80" s="147"/>
      <c r="L80" s="147"/>
    </row>
    <row r="81" spans="1:12" ht="6" customHeight="1">
      <c r="A81" s="1"/>
      <c r="B81" s="1"/>
      <c r="C81" s="1"/>
      <c r="D81" s="1"/>
      <c r="E81" s="1"/>
      <c r="F81" s="1"/>
      <c r="G81" s="1"/>
      <c r="H81" s="1"/>
      <c r="I81" s="1"/>
      <c r="J81" s="1"/>
      <c r="K81" s="1"/>
      <c r="L81" s="1"/>
    </row>
    <row r="82" spans="1:12" ht="6" customHeight="1" thickBot="1">
      <c r="A82" s="68"/>
      <c r="B82" s="144"/>
      <c r="C82" s="145"/>
      <c r="D82" s="68"/>
      <c r="E82" s="68"/>
      <c r="F82" s="68"/>
      <c r="G82" s="68"/>
      <c r="H82" s="68"/>
      <c r="I82" s="68"/>
      <c r="J82" s="136"/>
      <c r="K82" s="65"/>
      <c r="L82" s="65"/>
    </row>
    <row r="83" spans="1:12" ht="15.75" thickBot="1">
      <c r="A83" s="161"/>
      <c r="B83" s="162"/>
      <c r="C83" s="151" t="s">
        <v>62</v>
      </c>
      <c r="D83" s="152"/>
      <c r="E83" s="152"/>
      <c r="F83" s="153"/>
      <c r="G83" s="152"/>
      <c r="H83" s="311">
        <f>SUM($H$16,$H$25,$H$80,$H$34,$H$39,$H$49,$H$54,$H$67,$H$71)</f>
        <v>0</v>
      </c>
      <c r="I83" s="154">
        <f>SUM($I$16,$I$25,$I$80,$I$34,$I$39,$I$49,$I$54,$I$67,$I$71)</f>
        <v>0</v>
      </c>
      <c r="J83" s="161"/>
      <c r="K83" s="161"/>
      <c r="L83" s="161"/>
    </row>
    <row r="84" ht="15">
      <c r="K84" s="75"/>
    </row>
    <row r="85" ht="15">
      <c r="K85" s="75"/>
    </row>
    <row r="86" ht="15">
      <c r="K86" s="75"/>
    </row>
    <row r="87" ht="15">
      <c r="K87" s="75"/>
    </row>
  </sheetData>
  <sheetProtection insertRows="0"/>
  <conditionalFormatting sqref="E6:E26 E56:E83">
    <cfRule type="expression" priority="18" dxfId="0">
      <formula>IF(Other_Currency="No",1,0)</formula>
    </cfRule>
  </conditionalFormatting>
  <conditionalFormatting sqref="C74 M70:IV70 K70 A64:IV64 A67:IV69 G66:IV66 A34:IV35 A36:I36 K36:IV36 J37 A65:E66 G65:J65 L65:IV65">
    <cfRule type="expression" priority="17" dxfId="0">
      <formula>IF(Tab_2_Answer="No",1,0)</formula>
    </cfRule>
  </conditionalFormatting>
  <conditionalFormatting sqref="A27:IV28 G29:IV33 A39:IV41 A37:C38 G38:IV38 A49:IV50 A42:E45 G43:IV43 A54:IV55 G53:IV53 A29:E33 G37:I37 K37:IV37 A48:E48 A46:C47 E46:E47 A52:E53 A51:H51 J51:IV51 E37:E38 G42:I42 L42:IV42 G48:IV48 G44:J47 L44:IV47 G52:J52 L52:IV52">
    <cfRule type="expression" priority="16" dxfId="0">
      <formula>IF(Tab_2_Answer="No",1,0)</formula>
    </cfRule>
  </conditionalFormatting>
  <conditionalFormatting sqref="E27:E55">
    <cfRule type="expression" priority="15" dxfId="0">
      <formula>IF(Other_Currency="No",1,0)</formula>
    </cfRule>
  </conditionalFormatting>
  <conditionalFormatting sqref="M63:IV63 A71:IV72 A70:E70 A56:IV56 A63:J63 A57:E62 G70:J70 G57:IV62">
    <cfRule type="expression" priority="14" dxfId="0">
      <formula>IF(Tab_2_Answer="No",1,0)</formula>
    </cfRule>
  </conditionalFormatting>
  <conditionalFormatting sqref="D47">
    <cfRule type="expression" priority="12" dxfId="0">
      <formula>IF(Tab_4_Answer="No",1,0)</formula>
    </cfRule>
  </conditionalFormatting>
  <conditionalFormatting sqref="D46">
    <cfRule type="expression" priority="11" dxfId="0">
      <formula>IF(Tab_3_Answer="No",1,0)</formula>
    </cfRule>
  </conditionalFormatting>
  <conditionalFormatting sqref="I51">
    <cfRule type="expression" priority="10" dxfId="0">
      <formula>IF(Tab_2_Answer="No",1,0)</formula>
    </cfRule>
  </conditionalFormatting>
  <conditionalFormatting sqref="K47">
    <cfRule type="expression" priority="5" dxfId="0">
      <formula>IF(Tab_2_Answer="No",1,0)</formula>
    </cfRule>
  </conditionalFormatting>
  <conditionalFormatting sqref="D37:D38">
    <cfRule type="expression" priority="9" dxfId="0">
      <formula>IF(Tab_2_Answer="No",1,0)</formula>
    </cfRule>
  </conditionalFormatting>
  <conditionalFormatting sqref="J42:K42">
    <cfRule type="expression" priority="8" dxfId="0">
      <formula>IF(Tab_2_Answer="No",1,0)</formula>
    </cfRule>
  </conditionalFormatting>
  <conditionalFormatting sqref="K44:K45">
    <cfRule type="expression" priority="7" dxfId="0">
      <formula>IF(Tab_3_Answer="No",1,0)</formula>
    </cfRule>
  </conditionalFormatting>
  <conditionalFormatting sqref="K46">
    <cfRule type="expression" priority="6" dxfId="0">
      <formula>IF(Tab_2_Answer="No",1,0)</formula>
    </cfRule>
  </conditionalFormatting>
  <conditionalFormatting sqref="K65">
    <cfRule type="expression" priority="1" dxfId="0">
      <formula>IF(Tab_2_Answer="No",1,0)</formula>
    </cfRule>
  </conditionalFormatting>
  <conditionalFormatting sqref="K52">
    <cfRule type="expression" priority="3" dxfId="0">
      <formula>IF(Tab_2_Answer="No",1,0)</formula>
    </cfRule>
  </conditionalFormatting>
  <dataValidations count="25">
    <dataValidation type="list" allowBlank="1" showInputMessage="1" showErrorMessage="1" sqref="D70">
      <formula1>"Hours, Days, Total"</formula1>
    </dataValidation>
    <dataValidation allowBlank="1" showErrorMessage="1" sqref="G48"/>
    <dataValidation type="list" allowBlank="1" showInputMessage="1" showErrorMessage="1" sqref="D42">
      <formula1>"Flights, Total"</formula1>
    </dataValidation>
    <dataValidation type="list" allowBlank="1" showErrorMessage="1" sqref="G50:H50 G55:H55">
      <formula1>'5 - Implementation Costs'!#REF!</formula1>
    </dataValidation>
    <dataValidation type="list" allowBlank="1" showInputMessage="1" showErrorMessage="1" sqref="D35 D40">
      <formula1>'5 - Implementation Costs'!#REF!</formula1>
    </dataValidation>
    <dataValidation type="list" allowBlank="1" showInputMessage="1" showErrorMessage="1" sqref="D36">
      <formula1>"Days"</formula1>
    </dataValidation>
    <dataValidation type="list" allowBlank="1" showInputMessage="1" showErrorMessage="1" sqref="D50 D55">
      <formula1>"Gallons, Liters"</formula1>
    </dataValidation>
    <dataValidation type="list" allowBlank="1" showInputMessage="1" showErrorMessage="1" sqref="D45">
      <formula1>"Vans, Total"</formula1>
    </dataValidation>
    <dataValidation type="list" allowBlank="1" showInputMessage="1" showErrorMessage="1" sqref="D44">
      <formula1>"Cars, Total"</formula1>
    </dataValidation>
    <dataValidation allowBlank="1" showInputMessage="1" showErrorMessage="1" prompt="If a currency other than USD is used, this cell will automatically convert using the rate provided on the &quot;Preliminary Questions&quot; tab. Else, override the formula and enter cost in USD." sqref="F11:F15 F20:F24 F29:F33 F37:F38 F42:F48 F52:F53 F57:F62 F65:F66 F70 F75:F79"/>
    <dataValidation type="list" allowBlank="1" showInputMessage="1" showErrorMessage="1" prompt="The units for part-time labor for program implementation should  be entered in hours or days.  If you only have a total estimate, choose &quot;Total&quot; and enter 1 for &quot;# of Units.&quot; " sqref="D29:D33">
      <formula1>"Hours, Days, Total"</formula1>
    </dataValidation>
    <dataValidation allowBlank="1" showInputMessage="1" showErrorMessage="1" prompt="Please specify the type of lodging." sqref="J37:J38"/>
    <dataValidation type="list" allowBlank="1" showInputMessage="1" showErrorMessage="1" prompt="Units for gas should be in liters or gallons. Alternatively, you could enter the rate paid drivers per kilometer or mile. If you only have a total cost available, choose &quot;Total&quot; and enter 1 in &quot;# of Units.&quot;" sqref="D47">
      <formula1>"Gallons, Liters, Miles, Kilometers, Total"</formula1>
    </dataValidation>
    <dataValidation allowBlank="1" showInputMessage="1" showErrorMessage="1" prompt="Please specify if the car was rented or owned by J-PAL/IPA or the implementing partner. " sqref="J44"/>
    <dataValidation allowBlank="1" showInputMessage="1" showErrorMessage="1" prompt="Please specify if the van was rented or owned by J-PAL/IPA or the implementing partner." sqref="J45"/>
    <dataValidation allowBlank="1" showInputMessage="1" showErrorMessage="1" prompt="Please specify what form of transportation was taken. " sqref="J48"/>
    <dataValidation allowBlank="1" showInputMessage="1" showErrorMessage="1" prompt="Please describe the specific materials and how they were used." sqref="J58:J62"/>
    <dataValidation type="list" allowBlank="1" showInputMessage="1" showErrorMessage="1" prompt="Units for staff per diem should  be in days or amount per person. If you only have a total cost available, choose &quot;Total&quot; and enter 1 in &quot;# of Units.&quot;" sqref="D52:D53">
      <formula1>"Days,Person,Total"</formula1>
    </dataValidation>
    <dataValidation type="list" allowBlank="1" showInputMessage="1" showErrorMessage="1" prompt="Cost should be given either by number of buses rented or fare per person. If you only have a total cost available, choose &quot;Total&quot; and enter 1 in &quot;# of Units.&quot;" sqref="D46">
      <formula1>"Bus,Person,Total"</formula1>
    </dataValidation>
    <dataValidation type="list" allowBlank="1" showInputMessage="1" showErrorMessage="1" prompt="The units for cost of labor for developing materials used for identification of potential program recipients should be in hours or days. If you only have a total cost available, choose &quot;Total&quot; and enter 1 in &quot;# of Units.&quot; " sqref="D65:D66">
      <formula1>"Hours,Days,Total"</formula1>
    </dataValidation>
    <dataValidation type="list" allowBlank="1" showInputMessage="1" showErrorMessage="1" prompt="The units for lodging should be in nights or per person. If you only have the total cost available, choose &quot;Total&quot; and enter 1 in &quot;# of Units&quot;" sqref="D37:D38">
      <formula1>"Nights,Person,Total"</formula1>
    </dataValidation>
    <dataValidation allowBlank="1" showInputMessage="1" showErrorMessage="1" prompt="Please describe the origin and destination of each flight." sqref="J42"/>
    <dataValidation type="list" allowBlank="1" showInputMessage="1" showErrorMessage="1" prompt="The units for subsidies, credits, and transfers may be given per person or per item. If you only have a total cost available, choose &quot;Total&quot; and enter 1 in &quot;# of Units.&quot;" sqref="D11:D15">
      <formula1>"Person,Item,Total"</formula1>
    </dataValidation>
    <dataValidation allowBlank="1" showInputMessage="1" showErrorMessage="1" prompt="Please describe who donated the item." sqref="J20"/>
    <dataValidation allowBlank="1" showInputMessage="1" showErrorMessage="1" prompt="Please describe the venue rented." sqref="J70"/>
  </dataValidations>
  <printOptions/>
  <pageMargins left="0.75" right="0.75" top="1" bottom="1" header="0.3" footer="0.3"/>
  <pageSetup horizontalDpi="600" verticalDpi="600" orientation="portrait"/>
  <drawing r:id="rId1"/>
</worksheet>
</file>

<file path=xl/worksheets/sheet8.xml><?xml version="1.0" encoding="utf-8"?>
<worksheet xmlns="http://schemas.openxmlformats.org/spreadsheetml/2006/main" xmlns:r="http://schemas.openxmlformats.org/officeDocument/2006/relationships">
  <sheetPr>
    <tabColor theme="5" tint="0.39998000860214233"/>
  </sheetPr>
  <dimension ref="A1:L70"/>
  <sheetViews>
    <sheetView zoomScale="85" zoomScaleNormal="85" zoomScalePageLayoutView="0" workbookViewId="0" topLeftCell="A1">
      <pane ySplit="7" topLeftCell="A8" activePane="bottomLeft" state="frozen"/>
      <selection pane="topLeft" activeCell="A1" sqref="A1"/>
      <selection pane="bottomLeft" activeCell="J48" sqref="J48"/>
    </sheetView>
  </sheetViews>
  <sheetFormatPr defaultColWidth="8.8515625" defaultRowHeight="15"/>
  <cols>
    <col min="1" max="2" width="2.7109375" style="2" customWidth="1"/>
    <col min="3" max="3" width="48.7109375" style="2" customWidth="1"/>
    <col min="4" max="9" width="12.7109375" style="2" customWidth="1"/>
    <col min="10" max="10" width="30.7109375" style="2" customWidth="1"/>
    <col min="11" max="12" width="60.7109375" style="2" customWidth="1"/>
    <col min="13" max="16384" width="8.8515625" style="135" customWidth="1"/>
  </cols>
  <sheetData>
    <row r="1" spans="1:12" s="104" customFormat="1" ht="24" customHeight="1">
      <c r="A1" s="103"/>
      <c r="B1" s="302" t="s">
        <v>54</v>
      </c>
      <c r="C1" s="103"/>
      <c r="D1" s="103"/>
      <c r="E1" s="103"/>
      <c r="F1" s="103"/>
      <c r="G1" s="103"/>
      <c r="H1" s="103"/>
      <c r="I1" s="103"/>
      <c r="J1" s="103"/>
      <c r="K1" s="103"/>
      <c r="L1" s="103"/>
    </row>
    <row r="2" spans="1:12" s="104" customFormat="1" ht="15" customHeight="1">
      <c r="A2" s="103"/>
      <c r="B2" s="106"/>
      <c r="C2" s="103"/>
      <c r="D2" s="103"/>
      <c r="E2" s="103"/>
      <c r="F2" s="103"/>
      <c r="G2" s="103"/>
      <c r="H2" s="103"/>
      <c r="I2" s="103"/>
      <c r="J2" s="103"/>
      <c r="K2" s="103"/>
      <c r="L2" s="103"/>
    </row>
    <row r="3" spans="1:12" s="104" customFormat="1" ht="15" customHeight="1">
      <c r="A3" s="103"/>
      <c r="B3" s="106"/>
      <c r="C3" s="103"/>
      <c r="D3" s="103"/>
      <c r="E3" s="103"/>
      <c r="F3" s="103"/>
      <c r="G3" s="103"/>
      <c r="H3" s="103"/>
      <c r="I3" s="103"/>
      <c r="J3" s="103"/>
      <c r="K3" s="103"/>
      <c r="L3" s="103"/>
    </row>
    <row r="4" spans="1:12" s="104" customFormat="1" ht="15" customHeight="1">
      <c r="A4" s="103"/>
      <c r="B4" s="106"/>
      <c r="C4" s="103"/>
      <c r="D4" s="103"/>
      <c r="E4" s="103"/>
      <c r="F4" s="103"/>
      <c r="G4" s="103"/>
      <c r="H4" s="103"/>
      <c r="I4" s="103"/>
      <c r="J4" s="103"/>
      <c r="K4" s="103"/>
      <c r="L4" s="103"/>
    </row>
    <row r="5" s="105" customFormat="1" ht="15" customHeight="1"/>
    <row r="6" spans="1:12" s="17" customFormat="1" ht="15">
      <c r="A6" s="69"/>
      <c r="B6" s="69"/>
      <c r="C6" s="69"/>
      <c r="D6" s="63" t="s">
        <v>25</v>
      </c>
      <c r="E6" s="63" t="s">
        <v>98</v>
      </c>
      <c r="F6" s="63" t="s">
        <v>24</v>
      </c>
      <c r="G6" s="63" t="s">
        <v>3</v>
      </c>
      <c r="H6" s="63" t="s">
        <v>192</v>
      </c>
      <c r="I6" s="63" t="s">
        <v>191</v>
      </c>
      <c r="J6" s="83" t="s">
        <v>109</v>
      </c>
      <c r="K6" s="82" t="s">
        <v>209</v>
      </c>
      <c r="L6" s="82" t="s">
        <v>4</v>
      </c>
    </row>
    <row r="7" spans="1:12" s="17" customFormat="1" ht="3" customHeight="1">
      <c r="A7" s="1"/>
      <c r="B7" s="1"/>
      <c r="C7" s="1"/>
      <c r="D7" s="1"/>
      <c r="E7" s="1"/>
      <c r="F7" s="1"/>
      <c r="G7" s="1"/>
      <c r="H7" s="1"/>
      <c r="I7" s="1"/>
      <c r="J7" s="1"/>
      <c r="K7" s="1"/>
      <c r="L7" s="1"/>
    </row>
    <row r="8" spans="1:12" s="17" customFormat="1" ht="3" customHeight="1">
      <c r="A8" s="2"/>
      <c r="B8" s="2"/>
      <c r="C8" s="2"/>
      <c r="D8" s="2"/>
      <c r="E8" s="2"/>
      <c r="F8" s="2"/>
      <c r="G8" s="2"/>
      <c r="H8" s="2"/>
      <c r="I8" s="2"/>
      <c r="J8" s="2"/>
      <c r="K8" s="2"/>
      <c r="L8" s="2"/>
    </row>
    <row r="9" spans="1:12" s="17" customFormat="1" ht="28.5">
      <c r="A9" s="69"/>
      <c r="B9" s="95" t="s">
        <v>33</v>
      </c>
      <c r="C9" s="96" t="s">
        <v>13</v>
      </c>
      <c r="D9" s="69"/>
      <c r="E9" s="69"/>
      <c r="F9" s="69"/>
      <c r="G9" s="69"/>
      <c r="H9" s="69"/>
      <c r="I9" s="69"/>
      <c r="J9" s="85"/>
      <c r="K9" s="62" t="s">
        <v>81</v>
      </c>
      <c r="L9" s="62"/>
    </row>
    <row r="10" spans="1:12" s="17" customFormat="1" ht="15">
      <c r="A10" s="69"/>
      <c r="B10" s="70"/>
      <c r="C10" s="84" t="s">
        <v>6</v>
      </c>
      <c r="D10" s="18"/>
      <c r="E10" s="18"/>
      <c r="F10" s="18"/>
      <c r="G10" s="18"/>
      <c r="H10" s="18"/>
      <c r="I10" s="18"/>
      <c r="J10" s="22"/>
      <c r="K10" s="22"/>
      <c r="L10" s="62"/>
    </row>
    <row r="11" spans="1:12" s="17" customFormat="1" ht="55.5">
      <c r="A11" s="69"/>
      <c r="B11" s="70"/>
      <c r="C11" s="24" t="s">
        <v>115</v>
      </c>
      <c r="D11" s="2"/>
      <c r="E11" s="2"/>
      <c r="F11" s="18"/>
      <c r="G11" s="18"/>
      <c r="H11" s="18"/>
      <c r="I11" s="18"/>
      <c r="J11" s="22"/>
      <c r="K11" s="62" t="s">
        <v>244</v>
      </c>
      <c r="L11" s="62" t="s">
        <v>203</v>
      </c>
    </row>
    <row r="12" spans="1:12" s="17" customFormat="1" ht="27.75">
      <c r="A12" s="69"/>
      <c r="B12" s="70">
        <v>1</v>
      </c>
      <c r="C12" s="372"/>
      <c r="D12" s="351"/>
      <c r="E12" s="376"/>
      <c r="F12" s="330">
        <f>IF(ISBLANK($E12),"",$E12*'Preliminary Questions'!$D$41)</f>
      </c>
      <c r="G12" s="372"/>
      <c r="H12" s="330">
        <f>IF(OR(ISBLANK($E12),ISBLANK($G12)),"",$E12*$G12)</f>
      </c>
      <c r="I12" s="330">
        <f>IF(OR(ISBLANK($E12),ISBLANK($G12)),"",$F12*$G12)</f>
      </c>
      <c r="J12" s="356"/>
      <c r="K12" s="192" t="s">
        <v>239</v>
      </c>
      <c r="L12" s="62"/>
    </row>
    <row r="13" spans="1:12" s="17" customFormat="1" ht="15">
      <c r="A13" s="69"/>
      <c r="B13" s="70">
        <v>2</v>
      </c>
      <c r="C13" s="372"/>
      <c r="D13" s="351"/>
      <c r="E13" s="376"/>
      <c r="F13" s="330">
        <f>IF(ISBLANK($E13),"",$E13*'Preliminary Questions'!$D$41)</f>
      </c>
      <c r="G13" s="372"/>
      <c r="H13" s="330">
        <f>IF(OR(ISBLANK($E13),ISBLANK($G13)),"",$E13*$G13)</f>
      </c>
      <c r="I13" s="330">
        <f>IF(OR(ISBLANK($E13),ISBLANK($G13)),"",$F13*$G13)</f>
      </c>
      <c r="J13" s="356"/>
      <c r="K13" s="62"/>
      <c r="L13" s="62"/>
    </row>
    <row r="14" spans="1:12" s="17" customFormat="1" ht="15">
      <c r="A14" s="69"/>
      <c r="B14" s="70">
        <v>3</v>
      </c>
      <c r="C14" s="372"/>
      <c r="D14" s="351"/>
      <c r="E14" s="376"/>
      <c r="F14" s="330">
        <f>IF(ISBLANK($E14),"",$E14*'Preliminary Questions'!$D$41)</f>
      </c>
      <c r="G14" s="372"/>
      <c r="H14" s="330">
        <f>IF(OR(ISBLANK($E14),ISBLANK($G14)),"",$E14*$G14)</f>
      </c>
      <c r="I14" s="330">
        <f>IF(OR(ISBLANK($E14),ISBLANK($G14)),"",$F14*$G14)</f>
      </c>
      <c r="J14" s="356"/>
      <c r="K14" s="62"/>
      <c r="L14" s="62"/>
    </row>
    <row r="15" spans="1:12" s="17" customFormat="1" ht="15">
      <c r="A15" s="69"/>
      <c r="B15" s="70">
        <v>4</v>
      </c>
      <c r="C15" s="372"/>
      <c r="D15" s="351"/>
      <c r="E15" s="376"/>
      <c r="F15" s="330">
        <f>IF(ISBLANK($E15),"",$E15*'Preliminary Questions'!$D$41)</f>
      </c>
      <c r="G15" s="372"/>
      <c r="H15" s="330">
        <f>IF(OR(ISBLANK($E15),ISBLANK($G15)),"",$E15*$G15)</f>
      </c>
      <c r="I15" s="330">
        <f>IF(OR(ISBLANK($E15),ISBLANK($G15)),"",$F15*$G15)</f>
      </c>
      <c r="J15" s="356"/>
      <c r="K15" s="62"/>
      <c r="L15" s="62"/>
    </row>
    <row r="16" spans="1:12" s="17" customFormat="1" ht="15">
      <c r="A16" s="69"/>
      <c r="B16" s="70">
        <v>5</v>
      </c>
      <c r="C16" s="372"/>
      <c r="D16" s="351"/>
      <c r="E16" s="376"/>
      <c r="F16" s="330">
        <f>IF(ISBLANK($E16),"",$E16*'Preliminary Questions'!$D$41)</f>
      </c>
      <c r="G16" s="372"/>
      <c r="H16" s="330">
        <f>IF(OR(ISBLANK($E16),ISBLANK($G16)),"",$E16*$G16)</f>
      </c>
      <c r="I16" s="330">
        <f>IF(OR(ISBLANK($E16),ISBLANK($G16)),"",$F16*$G16)</f>
      </c>
      <c r="J16" s="356"/>
      <c r="K16" s="62"/>
      <c r="L16" s="62"/>
    </row>
    <row r="17" spans="1:12" s="17" customFormat="1" ht="27.75">
      <c r="A17" s="69"/>
      <c r="B17" s="70"/>
      <c r="C17" s="84" t="s">
        <v>14</v>
      </c>
      <c r="D17" s="69"/>
      <c r="E17" s="2"/>
      <c r="F17" s="69"/>
      <c r="G17" s="69"/>
      <c r="H17" s="69"/>
      <c r="I17" s="69"/>
      <c r="J17" s="85"/>
      <c r="K17" s="62" t="s">
        <v>44</v>
      </c>
      <c r="L17" s="62" t="s">
        <v>48</v>
      </c>
    </row>
    <row r="18" spans="1:12" s="17" customFormat="1" ht="27.75">
      <c r="A18" s="69"/>
      <c r="B18" s="70"/>
      <c r="C18" s="97" t="s">
        <v>113</v>
      </c>
      <c r="D18" s="69"/>
      <c r="E18" s="2"/>
      <c r="F18" s="69"/>
      <c r="G18" s="69"/>
      <c r="H18" s="69"/>
      <c r="I18" s="69"/>
      <c r="J18" s="85"/>
      <c r="K18" s="62"/>
      <c r="L18" s="62"/>
    </row>
    <row r="19" spans="1:12" s="17" customFormat="1" ht="15">
      <c r="A19" s="69"/>
      <c r="B19" s="70">
        <v>1</v>
      </c>
      <c r="C19" s="372"/>
      <c r="D19" s="372"/>
      <c r="E19" s="376"/>
      <c r="F19" s="330">
        <f>IF(ISBLANK($E19),"",$E19*'Preliminary Questions'!$D$41)</f>
      </c>
      <c r="G19" s="372"/>
      <c r="H19" s="330">
        <f>IF(OR(ISBLANK($E19),ISBLANK($G19)),"",$E19*$G19)</f>
      </c>
      <c r="I19" s="330">
        <f>IF(OR(ISBLANK($E19),ISBLANK($G19)),"",$F19*$G19)</f>
      </c>
      <c r="J19" s="373"/>
      <c r="K19" s="62"/>
      <c r="L19" s="62"/>
    </row>
    <row r="20" spans="1:12" s="17" customFormat="1" ht="15">
      <c r="A20" s="69"/>
      <c r="B20" s="70">
        <v>2</v>
      </c>
      <c r="C20" s="372"/>
      <c r="D20" s="372"/>
      <c r="E20" s="376"/>
      <c r="F20" s="330">
        <f>IF(ISBLANK($E20),"",$E20*'Preliminary Questions'!$D$41)</f>
      </c>
      <c r="G20" s="372"/>
      <c r="H20" s="330">
        <f>IF(OR(ISBLANK($E20),ISBLANK($G20)),"",$E20*$G20)</f>
      </c>
      <c r="I20" s="330">
        <f>IF(OR(ISBLANK($E20),ISBLANK($G20)),"",$F20*$G20)</f>
      </c>
      <c r="J20" s="373"/>
      <c r="K20" s="62"/>
      <c r="L20" s="62"/>
    </row>
    <row r="21" spans="1:12" s="17" customFormat="1" ht="15">
      <c r="A21" s="69"/>
      <c r="B21" s="70">
        <v>3</v>
      </c>
      <c r="C21" s="372"/>
      <c r="D21" s="372"/>
      <c r="E21" s="376"/>
      <c r="F21" s="330">
        <f>IF(ISBLANK($E21),"",$E21*'Preliminary Questions'!$D$41)</f>
      </c>
      <c r="G21" s="372"/>
      <c r="H21" s="330">
        <f>IF(OR(ISBLANK($E21),ISBLANK($G21)),"",$E21*$G21)</f>
      </c>
      <c r="I21" s="330">
        <f>IF(OR(ISBLANK($E21),ISBLANK($G21)),"",$F21*$G21)</f>
      </c>
      <c r="J21" s="373"/>
      <c r="K21" s="62"/>
      <c r="L21" s="62"/>
    </row>
    <row r="22" spans="1:12" s="17" customFormat="1" ht="15">
      <c r="A22" s="69"/>
      <c r="B22" s="70">
        <v>4</v>
      </c>
      <c r="C22" s="372"/>
      <c r="D22" s="372"/>
      <c r="E22" s="376"/>
      <c r="F22" s="330">
        <f>IF(ISBLANK($E22),"",$E22*'Preliminary Questions'!$D$41)</f>
      </c>
      <c r="G22" s="372"/>
      <c r="H22" s="330">
        <f>IF(OR(ISBLANK($E22),ISBLANK($G22)),"",$E22*$G22)</f>
      </c>
      <c r="I22" s="330">
        <f>IF(OR(ISBLANK($E22),ISBLANK($G22)),"",$F22*$G22)</f>
      </c>
      <c r="J22" s="373"/>
      <c r="K22" s="62"/>
      <c r="L22" s="62"/>
    </row>
    <row r="23" spans="1:12" s="17" customFormat="1" ht="15.75" thickBot="1">
      <c r="A23" s="69"/>
      <c r="B23" s="70">
        <v>5</v>
      </c>
      <c r="C23" s="372"/>
      <c r="D23" s="372"/>
      <c r="E23" s="376"/>
      <c r="F23" s="330">
        <f>IF(ISBLANK($E23),"",$E23*'Preliminary Questions'!$D$41)</f>
      </c>
      <c r="G23" s="372"/>
      <c r="H23" s="330">
        <f>IF(OR(ISBLANK($E23),ISBLANK($G23)),"",$E23*$G23)</f>
      </c>
      <c r="I23" s="330">
        <f>IF(OR(ISBLANK($E23),ISBLANK($G23)),"",$F23*$G23)</f>
      </c>
      <c r="J23" s="373"/>
      <c r="K23" s="62"/>
      <c r="L23" s="62"/>
    </row>
    <row r="24" spans="1:12" s="137" customFormat="1" ht="15.75" thickBot="1">
      <c r="A24" s="155"/>
      <c r="B24" s="158"/>
      <c r="C24" s="146" t="s">
        <v>61</v>
      </c>
      <c r="D24" s="147"/>
      <c r="E24" s="161"/>
      <c r="F24" s="148"/>
      <c r="G24" s="149"/>
      <c r="H24" s="310">
        <f>SUM($H$12:$H$16,$H$19:$H$23)</f>
        <v>0</v>
      </c>
      <c r="I24" s="150">
        <f>SUM($I$12:$I$16,$I$19:$I$23)</f>
        <v>0</v>
      </c>
      <c r="J24" s="155"/>
      <c r="K24" s="159"/>
      <c r="L24" s="159"/>
    </row>
    <row r="25" spans="1:12" s="17" customFormat="1" ht="8.25" customHeight="1">
      <c r="A25" s="66"/>
      <c r="B25" s="67"/>
      <c r="C25" s="66"/>
      <c r="D25" s="66"/>
      <c r="E25" s="1"/>
      <c r="F25" s="66"/>
      <c r="G25" s="66"/>
      <c r="H25" s="66"/>
      <c r="I25" s="66"/>
      <c r="J25" s="99"/>
      <c r="K25" s="100"/>
      <c r="L25" s="100"/>
    </row>
    <row r="26" spans="1:12" s="17" customFormat="1" ht="28.5">
      <c r="A26" s="69"/>
      <c r="B26" s="102" t="s">
        <v>34</v>
      </c>
      <c r="C26" s="96" t="s">
        <v>15</v>
      </c>
      <c r="D26" s="69"/>
      <c r="E26" s="2"/>
      <c r="F26" s="69"/>
      <c r="G26" s="69"/>
      <c r="H26" s="69"/>
      <c r="I26" s="69"/>
      <c r="J26" s="85"/>
      <c r="K26" s="62" t="s">
        <v>171</v>
      </c>
      <c r="L26" s="62"/>
    </row>
    <row r="27" spans="1:12" s="17" customFormat="1" ht="15">
      <c r="A27" s="69"/>
      <c r="B27" s="82"/>
      <c r="C27" s="84" t="s">
        <v>6</v>
      </c>
      <c r="D27" s="69"/>
      <c r="E27" s="2"/>
      <c r="F27" s="69"/>
      <c r="G27" s="69"/>
      <c r="H27" s="69"/>
      <c r="I27" s="69"/>
      <c r="J27" s="85"/>
      <c r="K27" s="62"/>
      <c r="L27" s="62"/>
    </row>
    <row r="28" spans="1:12" s="17" customFormat="1" ht="55.5">
      <c r="A28" s="69"/>
      <c r="B28" s="70"/>
      <c r="C28" s="24" t="s">
        <v>105</v>
      </c>
      <c r="D28" s="2"/>
      <c r="E28" s="2"/>
      <c r="F28" s="18"/>
      <c r="G28" s="18"/>
      <c r="H28" s="18"/>
      <c r="I28" s="18"/>
      <c r="J28" s="22"/>
      <c r="K28" s="62" t="s">
        <v>245</v>
      </c>
      <c r="L28" s="62"/>
    </row>
    <row r="29" spans="1:12" s="17" customFormat="1" ht="27.75">
      <c r="A29" s="69"/>
      <c r="B29" s="70">
        <v>1</v>
      </c>
      <c r="C29" s="372"/>
      <c r="D29" s="351"/>
      <c r="E29" s="376"/>
      <c r="F29" s="330">
        <f>IF(ISBLANK($E29),"",$E29*'Preliminary Questions'!$D$41)</f>
      </c>
      <c r="G29" s="372"/>
      <c r="H29" s="330">
        <f aca="true" t="shared" si="0" ref="H29:H34">IF(OR(ISBLANK($E29),ISBLANK($G29)),"",$E29*$G29)</f>
      </c>
      <c r="I29" s="330">
        <f>IF(OR(ISBLANK($E29),ISBLANK($G29)),"",$F29*$G29)</f>
      </c>
      <c r="J29" s="356"/>
      <c r="K29" s="192" t="s">
        <v>239</v>
      </c>
      <c r="L29" s="62"/>
    </row>
    <row r="30" spans="1:12" s="17" customFormat="1" ht="15">
      <c r="A30" s="69"/>
      <c r="B30" s="70">
        <v>2</v>
      </c>
      <c r="C30" s="372"/>
      <c r="D30" s="351"/>
      <c r="E30" s="376"/>
      <c r="F30" s="330">
        <f>IF(ISBLANK($E30),"",$E30*'Preliminary Questions'!$D$41)</f>
      </c>
      <c r="G30" s="372"/>
      <c r="H30" s="330">
        <f t="shared" si="0"/>
      </c>
      <c r="I30" s="330">
        <f>IF(OR(ISBLANK($E30),ISBLANK($G30)),"",$F30*$G30)</f>
      </c>
      <c r="J30" s="356"/>
      <c r="K30" s="62"/>
      <c r="L30" s="62"/>
    </row>
    <row r="31" spans="1:12" s="17" customFormat="1" ht="15">
      <c r="A31" s="69"/>
      <c r="B31" s="70">
        <v>3</v>
      </c>
      <c r="C31" s="372"/>
      <c r="D31" s="351"/>
      <c r="E31" s="376"/>
      <c r="F31" s="330">
        <f>IF(ISBLANK($E31),"",$E31*'Preliminary Questions'!$D$41)</f>
      </c>
      <c r="G31" s="372"/>
      <c r="H31" s="330">
        <f t="shared" si="0"/>
      </c>
      <c r="I31" s="330">
        <f>IF(OR(ISBLANK($E31),ISBLANK($G31)),"",$F31*$G31)</f>
      </c>
      <c r="J31" s="356"/>
      <c r="K31" s="62"/>
      <c r="L31" s="62"/>
    </row>
    <row r="32" spans="1:12" s="17" customFormat="1" ht="15">
      <c r="A32" s="69"/>
      <c r="B32" s="70">
        <v>4</v>
      </c>
      <c r="C32" s="372"/>
      <c r="D32" s="351"/>
      <c r="E32" s="376"/>
      <c r="F32" s="330">
        <f>IF(ISBLANK($E32),"",$E32*'Preliminary Questions'!$D$41)</f>
      </c>
      <c r="G32" s="372"/>
      <c r="H32" s="330">
        <f t="shared" si="0"/>
      </c>
      <c r="I32" s="330">
        <f>IF(OR(ISBLANK($E32),ISBLANK($G32)),"",$F32*$G32)</f>
      </c>
      <c r="J32" s="356"/>
      <c r="K32" s="62"/>
      <c r="L32" s="62"/>
    </row>
    <row r="33" spans="1:12" s="17" customFormat="1" ht="15">
      <c r="A33" s="69"/>
      <c r="B33" s="70">
        <v>5</v>
      </c>
      <c r="C33" s="372"/>
      <c r="D33" s="351"/>
      <c r="E33" s="376"/>
      <c r="F33" s="330">
        <f>IF(ISBLANK($E33),"",$E33*'Preliminary Questions'!$D$41)</f>
      </c>
      <c r="G33" s="372"/>
      <c r="H33" s="330">
        <f t="shared" si="0"/>
      </c>
      <c r="I33" s="330">
        <f>IF(OR(ISBLANK($E33),ISBLANK($G33)),"",$F33*$G33)</f>
      </c>
      <c r="J33" s="356"/>
      <c r="K33" s="69"/>
      <c r="L33" s="62"/>
    </row>
    <row r="34" spans="1:12" s="17" customFormat="1" ht="15">
      <c r="A34" s="69"/>
      <c r="B34" s="70"/>
      <c r="C34" s="84" t="s">
        <v>14</v>
      </c>
      <c r="D34" s="69"/>
      <c r="E34" s="2"/>
      <c r="F34" s="330">
        <f>IF(ISBLANK($E34),"",$E34*'Preliminary Questions'!$D$41)</f>
      </c>
      <c r="G34" s="69"/>
      <c r="H34" s="330">
        <f t="shared" si="0"/>
      </c>
      <c r="I34" s="330"/>
      <c r="J34" s="356"/>
      <c r="L34" s="62"/>
    </row>
    <row r="35" spans="1:12" s="17" customFormat="1" ht="27.75">
      <c r="A35" s="69"/>
      <c r="B35" s="70"/>
      <c r="C35" s="97" t="s">
        <v>113</v>
      </c>
      <c r="D35" s="69"/>
      <c r="E35" s="2"/>
      <c r="F35" s="69"/>
      <c r="G35" s="69"/>
      <c r="H35" s="69"/>
      <c r="I35" s="69"/>
      <c r="J35" s="85"/>
      <c r="K35" s="62" t="s">
        <v>173</v>
      </c>
      <c r="L35" s="62" t="s">
        <v>172</v>
      </c>
    </row>
    <row r="36" spans="1:12" s="17" customFormat="1" ht="15">
      <c r="A36" s="69"/>
      <c r="B36" s="70">
        <v>1</v>
      </c>
      <c r="C36" s="372"/>
      <c r="D36" s="372"/>
      <c r="E36" s="376"/>
      <c r="F36" s="330">
        <f>IF(ISBLANK($E36),"",$E36*'Preliminary Questions'!$D$41)</f>
      </c>
      <c r="G36" s="372"/>
      <c r="H36" s="330">
        <f>IF(OR(ISBLANK($E36),ISBLANK($G36)),"",$E36*$G36)</f>
      </c>
      <c r="I36" s="330">
        <f>IF(OR(ISBLANK($E36),ISBLANK($G36)),"",$F36*$G36)</f>
      </c>
      <c r="J36" s="373"/>
      <c r="K36" s="69"/>
      <c r="L36" s="62"/>
    </row>
    <row r="37" spans="1:12" s="17" customFormat="1" ht="15">
      <c r="A37" s="69"/>
      <c r="B37" s="70">
        <v>2</v>
      </c>
      <c r="C37" s="372"/>
      <c r="D37" s="372"/>
      <c r="E37" s="376"/>
      <c r="F37" s="330">
        <f>IF(ISBLANK($E37),"",$E37*'Preliminary Questions'!$D$41)</f>
      </c>
      <c r="G37" s="372"/>
      <c r="H37" s="330">
        <f>IF(OR(ISBLANK($E37),ISBLANK($G37)),"",$E37*$G37)</f>
      </c>
      <c r="I37" s="330">
        <f>IF(OR(ISBLANK($E37),ISBLANK($G37)),"",$F37*$G37)</f>
      </c>
      <c r="J37" s="373"/>
      <c r="K37" s="69"/>
      <c r="L37" s="62"/>
    </row>
    <row r="38" spans="1:12" s="17" customFormat="1" ht="15">
      <c r="A38" s="69"/>
      <c r="B38" s="70">
        <v>3</v>
      </c>
      <c r="C38" s="372"/>
      <c r="D38" s="372"/>
      <c r="E38" s="376"/>
      <c r="F38" s="330">
        <f>IF(ISBLANK($E38),"",$E38*'Preliminary Questions'!$D$41)</f>
      </c>
      <c r="G38" s="372"/>
      <c r="H38" s="330">
        <f>IF(OR(ISBLANK($E38),ISBLANK($G38)),"",$E38*$G38)</f>
      </c>
      <c r="I38" s="330">
        <f>IF(OR(ISBLANK($E38),ISBLANK($G38)),"",$F38*$G38)</f>
      </c>
      <c r="J38" s="373"/>
      <c r="K38" s="69"/>
      <c r="L38" s="62"/>
    </row>
    <row r="39" spans="1:12" s="17" customFormat="1" ht="15">
      <c r="A39" s="69"/>
      <c r="B39" s="70">
        <v>4</v>
      </c>
      <c r="C39" s="372"/>
      <c r="D39" s="372"/>
      <c r="E39" s="376"/>
      <c r="F39" s="330">
        <f>IF(ISBLANK($E39),"",$E39*'Preliminary Questions'!$D$41)</f>
      </c>
      <c r="G39" s="372"/>
      <c r="H39" s="330">
        <f>IF(OR(ISBLANK($E39),ISBLANK($G39)),"",$E39*$G39)</f>
      </c>
      <c r="I39" s="330">
        <f>IF(OR(ISBLANK($E39),ISBLANK($G39)),"",$F39*$G39)</f>
      </c>
      <c r="J39" s="373"/>
      <c r="K39" s="69"/>
      <c r="L39" s="62"/>
    </row>
    <row r="40" spans="1:12" ht="15.75" thickBot="1">
      <c r="A40" s="69"/>
      <c r="B40" s="70">
        <v>5</v>
      </c>
      <c r="C40" s="372"/>
      <c r="D40" s="372"/>
      <c r="E40" s="376"/>
      <c r="F40" s="330">
        <f>IF(ISBLANK($E40),"",$E40*'Preliminary Questions'!$D$41)</f>
      </c>
      <c r="G40" s="372"/>
      <c r="H40" s="330">
        <f>IF(OR(ISBLANK($E40),ISBLANK($G40)),"",$E40*$G40)</f>
      </c>
      <c r="I40" s="330">
        <f>IF(OR(ISBLANK($E40),ISBLANK($G40)),"",$F40*$G40)</f>
      </c>
      <c r="J40" s="373"/>
      <c r="K40" s="69"/>
      <c r="L40" s="62"/>
    </row>
    <row r="41" spans="1:12" ht="15.75" thickBot="1">
      <c r="A41" s="155"/>
      <c r="B41" s="158"/>
      <c r="C41" s="146" t="s">
        <v>61</v>
      </c>
      <c r="D41" s="147"/>
      <c r="E41" s="161"/>
      <c r="F41" s="148"/>
      <c r="G41" s="149"/>
      <c r="H41" s="310">
        <f>SUM($H$29:$H$33,$H$36:$H$40)</f>
        <v>0</v>
      </c>
      <c r="I41" s="150">
        <f>SUM($I$29:$I$33,$I$36:$I$40)</f>
        <v>0</v>
      </c>
      <c r="J41" s="155"/>
      <c r="K41" s="155"/>
      <c r="L41" s="159"/>
    </row>
    <row r="42" spans="1:12" ht="4.5" customHeight="1">
      <c r="A42" s="66"/>
      <c r="B42" s="66"/>
      <c r="C42" s="66"/>
      <c r="D42" s="66"/>
      <c r="E42" s="1"/>
      <c r="F42" s="66"/>
      <c r="G42" s="66"/>
      <c r="H42" s="66"/>
      <c r="I42" s="66"/>
      <c r="J42" s="99"/>
      <c r="K42" s="66"/>
      <c r="L42" s="100"/>
    </row>
    <row r="43" spans="1:12" ht="18.75">
      <c r="A43" s="69"/>
      <c r="B43" s="96" t="s">
        <v>35</v>
      </c>
      <c r="C43" s="96" t="s">
        <v>22</v>
      </c>
      <c r="D43" s="69"/>
      <c r="F43" s="69"/>
      <c r="G43" s="69"/>
      <c r="H43" s="69"/>
      <c r="I43" s="69"/>
      <c r="J43" s="85"/>
      <c r="K43" s="62"/>
      <c r="L43" s="62"/>
    </row>
    <row r="44" spans="1:12" ht="15">
      <c r="A44" s="69"/>
      <c r="B44" s="84"/>
      <c r="C44" s="84" t="s">
        <v>6</v>
      </c>
      <c r="D44" s="69"/>
      <c r="F44" s="69"/>
      <c r="G44" s="69"/>
      <c r="H44" s="69"/>
      <c r="I44" s="69"/>
      <c r="J44" s="85"/>
      <c r="K44" s="62"/>
      <c r="L44" s="62"/>
    </row>
    <row r="45" spans="1:12" ht="55.5">
      <c r="A45" s="69"/>
      <c r="B45" s="69"/>
      <c r="C45" s="24" t="s">
        <v>105</v>
      </c>
      <c r="F45" s="18"/>
      <c r="G45" s="18"/>
      <c r="H45" s="18"/>
      <c r="I45" s="18"/>
      <c r="J45" s="22"/>
      <c r="K45" s="62" t="s">
        <v>246</v>
      </c>
      <c r="L45" s="62"/>
    </row>
    <row r="46" spans="1:12" ht="27.75">
      <c r="A46" s="69"/>
      <c r="B46" s="69">
        <v>1</v>
      </c>
      <c r="C46" s="383"/>
      <c r="D46" s="351"/>
      <c r="E46" s="376"/>
      <c r="F46" s="330">
        <f>IF(ISBLANK($E46),"",$E46*'Preliminary Questions'!$D$41)</f>
      </c>
      <c r="G46" s="372"/>
      <c r="H46" s="330">
        <f>IF(OR(ISBLANK($E46),ISBLANK($G46)),"",$E46*$G46)</f>
      </c>
      <c r="I46" s="330">
        <f>IF(OR(ISBLANK($E46),ISBLANK($G46)),"",$F46*$G46)</f>
      </c>
      <c r="J46" s="356"/>
      <c r="K46" s="192" t="s">
        <v>239</v>
      </c>
      <c r="L46" s="62"/>
    </row>
    <row r="47" spans="1:12" ht="15">
      <c r="A47" s="69"/>
      <c r="B47" s="69">
        <v>2</v>
      </c>
      <c r="C47" s="383"/>
      <c r="D47" s="351"/>
      <c r="E47" s="376"/>
      <c r="F47" s="330">
        <f>IF(ISBLANK($E47),"",$E47*'Preliminary Questions'!$D$41)</f>
      </c>
      <c r="G47" s="372"/>
      <c r="H47" s="330">
        <f>IF(OR(ISBLANK($E47),ISBLANK($G47)),"",$E47*$G47)</f>
      </c>
      <c r="I47" s="330">
        <f>IF(OR(ISBLANK($E47),ISBLANK($G47)),"",$F47*$G47)</f>
      </c>
      <c r="J47" s="356"/>
      <c r="K47" s="62"/>
      <c r="L47" s="62"/>
    </row>
    <row r="48" spans="1:12" ht="15">
      <c r="A48" s="69"/>
      <c r="B48" s="69">
        <v>3</v>
      </c>
      <c r="C48" s="383"/>
      <c r="D48" s="351"/>
      <c r="E48" s="376"/>
      <c r="F48" s="330">
        <f>IF(ISBLANK($E48),"",$E48*'Preliminary Questions'!$D$41)</f>
      </c>
      <c r="G48" s="372"/>
      <c r="H48" s="330">
        <f>IF(OR(ISBLANK($E48),ISBLANK($G48)),"",$E48*$G48)</f>
      </c>
      <c r="I48" s="330">
        <f>IF(OR(ISBLANK($E48),ISBLANK($G48)),"",$F48*$G48)</f>
      </c>
      <c r="J48" s="356"/>
      <c r="K48" s="62"/>
      <c r="L48" s="62"/>
    </row>
    <row r="49" spans="1:12" ht="15">
      <c r="A49" s="69"/>
      <c r="B49" s="69">
        <v>4</v>
      </c>
      <c r="C49" s="383"/>
      <c r="D49" s="351"/>
      <c r="E49" s="376"/>
      <c r="F49" s="330">
        <f>IF(ISBLANK($E49),"",$E49*'Preliminary Questions'!$D$41)</f>
      </c>
      <c r="G49" s="372"/>
      <c r="H49" s="330">
        <f>IF(OR(ISBLANK($E49),ISBLANK($G49)),"",$E49*$G49)</f>
      </c>
      <c r="I49" s="330">
        <f>IF(OR(ISBLANK($E49),ISBLANK($G49)),"",$F49*$G49)</f>
      </c>
      <c r="J49" s="356"/>
      <c r="K49" s="62"/>
      <c r="L49" s="62"/>
    </row>
    <row r="50" spans="1:12" ht="15">
      <c r="A50" s="69"/>
      <c r="B50" s="69">
        <v>5</v>
      </c>
      <c r="C50" s="372"/>
      <c r="D50" s="351"/>
      <c r="E50" s="376"/>
      <c r="F50" s="330">
        <f>IF(ISBLANK($E50),"",$E50*'Preliminary Questions'!$D$41)</f>
      </c>
      <c r="G50" s="372"/>
      <c r="H50" s="330">
        <f>IF(OR(ISBLANK($E50),ISBLANK($G50)),"",$E50*$G50)</f>
      </c>
      <c r="I50" s="330">
        <f>IF(OR(ISBLANK($E50),ISBLANK($G50)),"",$F50*$G50)</f>
      </c>
      <c r="J50" s="356"/>
      <c r="K50" s="62"/>
      <c r="L50" s="62"/>
    </row>
    <row r="51" spans="1:12" ht="15">
      <c r="A51" s="69"/>
      <c r="B51" s="69"/>
      <c r="C51" s="84" t="s">
        <v>14</v>
      </c>
      <c r="D51" s="69"/>
      <c r="F51" s="69"/>
      <c r="G51" s="69"/>
      <c r="H51" s="69"/>
      <c r="I51" s="69"/>
      <c r="J51" s="85"/>
      <c r="K51" s="62" t="s">
        <v>114</v>
      </c>
      <c r="L51" s="62"/>
    </row>
    <row r="52" spans="1:12" ht="27.75">
      <c r="A52" s="69"/>
      <c r="B52" s="69"/>
      <c r="C52" s="97" t="s">
        <v>113</v>
      </c>
      <c r="D52" s="69"/>
      <c r="F52" s="69"/>
      <c r="G52" s="69"/>
      <c r="H52" s="69"/>
      <c r="I52" s="69"/>
      <c r="J52" s="85"/>
      <c r="K52" s="62"/>
      <c r="L52" s="62"/>
    </row>
    <row r="53" spans="1:12" ht="15">
      <c r="A53" s="69"/>
      <c r="B53" s="69">
        <v>1</v>
      </c>
      <c r="C53" s="372"/>
      <c r="D53" s="372"/>
      <c r="E53" s="376"/>
      <c r="F53" s="330">
        <f>IF(ISBLANK($E53),"",$E53*'Preliminary Questions'!$D$41)</f>
      </c>
      <c r="G53" s="372"/>
      <c r="H53" s="330">
        <f>IF(OR(ISBLANK($E53),ISBLANK($G53)),"",$E53*$G53)</f>
      </c>
      <c r="I53" s="330">
        <f>IF(OR(ISBLANK($E53),ISBLANK($G53)),"",$F53*$G53)</f>
      </c>
      <c r="J53" s="373"/>
      <c r="K53" s="62"/>
      <c r="L53" s="62"/>
    </row>
    <row r="54" spans="2:10" ht="15">
      <c r="B54" s="69">
        <v>2</v>
      </c>
      <c r="C54" s="376"/>
      <c r="D54" s="376"/>
      <c r="E54" s="376"/>
      <c r="F54" s="330">
        <f>IF(ISBLANK($E54),"",$E54*'Preliminary Questions'!$D$41)</f>
      </c>
      <c r="G54" s="376"/>
      <c r="H54" s="330">
        <f>IF(OR(ISBLANK($E54),ISBLANK($G54)),"",$E54*$G54)</f>
      </c>
      <c r="I54" s="330">
        <f>IF(OR(ISBLANK($E54),ISBLANK($G54)),"",$F54*$G54)</f>
      </c>
      <c r="J54" s="376"/>
    </row>
    <row r="55" spans="2:10" ht="15">
      <c r="B55" s="69">
        <v>3</v>
      </c>
      <c r="C55" s="376"/>
      <c r="D55" s="376"/>
      <c r="E55" s="376"/>
      <c r="F55" s="330">
        <f>IF(ISBLANK($E55),"",$E55*'Preliminary Questions'!$D$41)</f>
      </c>
      <c r="G55" s="376"/>
      <c r="H55" s="330">
        <f>IF(OR(ISBLANK($E55),ISBLANK($G55)),"",$E55*$G55)</f>
      </c>
      <c r="I55" s="330">
        <f>IF(OR(ISBLANK($E55),ISBLANK($G55)),"",$F55*$G55)</f>
      </c>
      <c r="J55" s="376"/>
    </row>
    <row r="56" spans="2:10" ht="15">
      <c r="B56" s="69">
        <v>4</v>
      </c>
      <c r="C56" s="376"/>
      <c r="D56" s="376"/>
      <c r="E56" s="376"/>
      <c r="F56" s="330">
        <f>IF(ISBLANK($E56),"",$E56*'Preliminary Questions'!$D$41)</f>
      </c>
      <c r="G56" s="376"/>
      <c r="H56" s="330">
        <f>IF(OR(ISBLANK($E56),ISBLANK($G56)),"",$E56*$G56)</f>
      </c>
      <c r="I56" s="330">
        <f>IF(OR(ISBLANK($E56),ISBLANK($G56)),"",$F56*$G56)</f>
      </c>
      <c r="J56" s="376"/>
    </row>
    <row r="57" spans="2:10" ht="15.75" thickBot="1">
      <c r="B57" s="69">
        <v>5</v>
      </c>
      <c r="C57" s="376"/>
      <c r="D57" s="376"/>
      <c r="E57" s="376"/>
      <c r="F57" s="330">
        <f>IF(ISBLANK($E57),"",$E57*'Preliminary Questions'!$D$41)</f>
      </c>
      <c r="G57" s="376"/>
      <c r="H57" s="330">
        <f>IF(OR(ISBLANK($E57),ISBLANK($G57)),"",$E57*$G57)</f>
      </c>
      <c r="I57" s="330">
        <f>IF(OR(ISBLANK($E57),ISBLANK($G57)),"",$F57*$G57)</f>
      </c>
      <c r="J57" s="376"/>
    </row>
    <row r="58" spans="1:12" ht="15.75" thickBot="1">
      <c r="A58" s="161"/>
      <c r="B58" s="155"/>
      <c r="C58" s="146" t="s">
        <v>61</v>
      </c>
      <c r="D58" s="147"/>
      <c r="E58" s="161"/>
      <c r="F58" s="148"/>
      <c r="G58" s="149"/>
      <c r="H58" s="310">
        <f>SUM($H$46:$H$50,$H$53:$H$57)</f>
        <v>0</v>
      </c>
      <c r="I58" s="150">
        <f>SUM($I$46:$I$50,$I$53:$I$57)</f>
        <v>0</v>
      </c>
      <c r="J58" s="161"/>
      <c r="K58" s="161"/>
      <c r="L58" s="161"/>
    </row>
    <row r="59" spans="1:12" ht="6" customHeight="1">
      <c r="A59" s="1"/>
      <c r="B59" s="1"/>
      <c r="C59" s="1"/>
      <c r="D59" s="1"/>
      <c r="E59" s="1"/>
      <c r="F59" s="1"/>
      <c r="G59" s="1"/>
      <c r="H59" s="1"/>
      <c r="I59" s="1"/>
      <c r="J59" s="1"/>
      <c r="K59" s="1"/>
      <c r="L59" s="1"/>
    </row>
    <row r="60" spans="1:12" s="174" customFormat="1" ht="18.75">
      <c r="A60" s="46"/>
      <c r="B60" s="19" t="s">
        <v>36</v>
      </c>
      <c r="C60" s="60" t="s">
        <v>64</v>
      </c>
      <c r="D60" s="169"/>
      <c r="E60" s="2"/>
      <c r="F60" s="46"/>
      <c r="G60" s="169"/>
      <c r="H60" s="169"/>
      <c r="I60" s="170"/>
      <c r="J60" s="168"/>
      <c r="K60" s="46"/>
      <c r="L60" s="46"/>
    </row>
    <row r="61" spans="1:12" s="174" customFormat="1" ht="27.75">
      <c r="A61" s="46"/>
      <c r="B61" s="19"/>
      <c r="C61" s="191" t="s">
        <v>123</v>
      </c>
      <c r="D61" s="169"/>
      <c r="E61" s="2"/>
      <c r="F61" s="46"/>
      <c r="G61" s="169"/>
      <c r="H61" s="169"/>
      <c r="I61" s="170"/>
      <c r="J61" s="168"/>
      <c r="K61" s="348" t="s">
        <v>202</v>
      </c>
      <c r="L61" s="46"/>
    </row>
    <row r="62" spans="1:12" s="181" customFormat="1" ht="15" customHeight="1">
      <c r="A62" s="178"/>
      <c r="B62" s="178">
        <v>1</v>
      </c>
      <c r="C62" s="355"/>
      <c r="D62" s="350"/>
      <c r="E62" s="376"/>
      <c r="F62" s="330">
        <f>IF(ISBLANK($E62),"",$E62*'Preliminary Questions'!$D$41)</f>
      </c>
      <c r="G62" s="350"/>
      <c r="H62" s="324">
        <f>IF(OR(ISBLANK($E62),ISBLANK($G62)),"",$E62*$G62)</f>
      </c>
      <c r="I62" s="330">
        <f>IF(OR(ISBLANK($E62),ISBLANK($G62)),"",$F62*$G62)</f>
      </c>
      <c r="J62" s="355"/>
      <c r="K62" s="178"/>
      <c r="L62" s="178"/>
    </row>
    <row r="63" spans="1:12" s="181" customFormat="1" ht="15" customHeight="1">
      <c r="A63" s="178"/>
      <c r="B63" s="178">
        <v>2</v>
      </c>
      <c r="C63" s="355"/>
      <c r="D63" s="350"/>
      <c r="E63" s="376"/>
      <c r="F63" s="330">
        <f>IF(ISBLANK($E63),"",$E63*'Preliminary Questions'!$D$41)</f>
      </c>
      <c r="G63" s="350"/>
      <c r="H63" s="324">
        <f>IF(OR(ISBLANK($E63),ISBLANK($G63)),"",$E63*$G63)</f>
      </c>
      <c r="I63" s="330">
        <f>IF(OR(ISBLANK($E63),ISBLANK($G63)),"",$F63*$G63)</f>
      </c>
      <c r="J63" s="355"/>
      <c r="K63" s="178"/>
      <c r="L63" s="178"/>
    </row>
    <row r="64" spans="1:12" s="181" customFormat="1" ht="15" customHeight="1">
      <c r="A64" s="178"/>
      <c r="B64" s="178">
        <v>3</v>
      </c>
      <c r="C64" s="355"/>
      <c r="D64" s="350"/>
      <c r="E64" s="376"/>
      <c r="F64" s="330">
        <f>IF(ISBLANK($E64),"",$E64*'Preliminary Questions'!$D$41)</f>
      </c>
      <c r="G64" s="350"/>
      <c r="H64" s="324">
        <f>IF(OR(ISBLANK($E64),ISBLANK($G64)),"",$E64*$G64)</f>
      </c>
      <c r="I64" s="330">
        <f>IF(OR(ISBLANK($E64),ISBLANK($G64)),"",$F64*$G64)</f>
      </c>
      <c r="J64" s="355"/>
      <c r="K64" s="178"/>
      <c r="L64" s="178"/>
    </row>
    <row r="65" spans="1:12" s="181" customFormat="1" ht="15" customHeight="1">
      <c r="A65" s="178"/>
      <c r="B65" s="178">
        <v>4</v>
      </c>
      <c r="C65" s="355"/>
      <c r="D65" s="350"/>
      <c r="E65" s="376"/>
      <c r="F65" s="330">
        <f>IF(ISBLANK($E65),"",$E65*'Preliminary Questions'!$D$41)</f>
      </c>
      <c r="G65" s="350"/>
      <c r="H65" s="324">
        <f>IF(OR(ISBLANK($E65),ISBLANK($G65)),"",$E65*$G65)</f>
      </c>
      <c r="I65" s="330">
        <f>IF(OR(ISBLANK($E65),ISBLANK($G65)),"",$F65*$G65)</f>
      </c>
      <c r="J65" s="355"/>
      <c r="K65" s="178"/>
      <c r="L65" s="178"/>
    </row>
    <row r="66" spans="1:12" s="181" customFormat="1" ht="15" customHeight="1" thickBot="1">
      <c r="A66" s="178"/>
      <c r="B66" s="178">
        <v>5</v>
      </c>
      <c r="C66" s="355"/>
      <c r="D66" s="350"/>
      <c r="E66" s="376"/>
      <c r="F66" s="330">
        <f>IF(ISBLANK($E66),"",$E66*'Preliminary Questions'!$D$41)</f>
      </c>
      <c r="G66" s="350"/>
      <c r="H66" s="324">
        <f>IF(OR(ISBLANK($E66),ISBLANK($G66)),"",$E66*$G66)</f>
      </c>
      <c r="I66" s="330">
        <f>IF(OR(ISBLANK($E66),ISBLANK($G66)),"",$F66*$G66)</f>
      </c>
      <c r="J66" s="355"/>
      <c r="K66" s="178"/>
      <c r="L66" s="178"/>
    </row>
    <row r="67" spans="1:12" s="174" customFormat="1" ht="15.75" customHeight="1" thickBot="1">
      <c r="A67" s="148"/>
      <c r="B67" s="148"/>
      <c r="C67" s="146" t="s">
        <v>61</v>
      </c>
      <c r="D67" s="147"/>
      <c r="E67" s="161"/>
      <c r="F67" s="148"/>
      <c r="G67" s="149"/>
      <c r="H67" s="310">
        <f>SUM($H$62:$H$66)</f>
        <v>0</v>
      </c>
      <c r="I67" s="150">
        <f>SUM($I$62:$I$66)</f>
        <v>0</v>
      </c>
      <c r="J67" s="147"/>
      <c r="K67" s="147"/>
      <c r="L67" s="147"/>
    </row>
    <row r="68" spans="1:12" ht="6" customHeight="1">
      <c r="A68" s="1"/>
      <c r="B68" s="1"/>
      <c r="C68" s="1"/>
      <c r="D68" s="1"/>
      <c r="E68" s="1"/>
      <c r="F68" s="1"/>
      <c r="G68" s="1"/>
      <c r="H68" s="1"/>
      <c r="I68" s="1"/>
      <c r="J68" s="1"/>
      <c r="K68" s="1"/>
      <c r="L68" s="1"/>
    </row>
    <row r="69" ht="6" customHeight="1" thickBot="1"/>
    <row r="70" spans="1:12" ht="15.75" thickBot="1">
      <c r="A70" s="161"/>
      <c r="B70" s="161"/>
      <c r="C70" s="151" t="s">
        <v>62</v>
      </c>
      <c r="D70" s="152"/>
      <c r="E70" s="161"/>
      <c r="F70" s="153"/>
      <c r="G70" s="152"/>
      <c r="H70" s="311">
        <f>SUM($H$24,$H$41,(-1)*$H$58,$H$67)</f>
        <v>0</v>
      </c>
      <c r="I70" s="154">
        <f>SUM($I$24,$I$41,(-1)*$I$58,$I$67)</f>
        <v>0</v>
      </c>
      <c r="J70" s="161"/>
      <c r="K70" s="161"/>
      <c r="L70" s="161"/>
    </row>
  </sheetData>
  <sheetProtection insertRows="0"/>
  <conditionalFormatting sqref="E6:E70">
    <cfRule type="expression" priority="13" dxfId="0">
      <formula>IF(Other_Currency="No",1,0)</formula>
    </cfRule>
  </conditionalFormatting>
  <conditionalFormatting sqref="C61">
    <cfRule type="expression" priority="12" dxfId="0">
      <formula>IF(Tab_2_Answer="No",1,0)</formula>
    </cfRule>
  </conditionalFormatting>
  <conditionalFormatting sqref="L34:IV34 G29:I34 A61:J61 L61:IV61 A62:IV65536 A1:IV11 A28:I28 K28:IV28 A29:E34 A12:J12 L12:IV12 K30:IV33 L29:IV29 A13:IV27 A35:IV45 A47:IV60 A46:J46 L46:IV46">
    <cfRule type="expression" priority="11" dxfId="0">
      <formula>IF(Tab_6_Answer="No",1,0)</formula>
    </cfRule>
  </conditionalFormatting>
  <conditionalFormatting sqref="F29:F34">
    <cfRule type="expression" priority="10" dxfId="0">
      <formula>IF(Tab_6_Answer="No",1,0)</formula>
    </cfRule>
  </conditionalFormatting>
  <conditionalFormatting sqref="J28">
    <cfRule type="expression" priority="9" dxfId="0">
      <formula>IF(Tab_6_Answer="No",1,0)</formula>
    </cfRule>
  </conditionalFormatting>
  <conditionalFormatting sqref="K29">
    <cfRule type="expression" priority="1" dxfId="0">
      <formula>IF(Tab_2_Answer="No",1,0)</formula>
    </cfRule>
  </conditionalFormatting>
  <conditionalFormatting sqref="K12">
    <cfRule type="expression" priority="7" dxfId="0">
      <formula>IF(Tab_2_Answer="No",1,0)</formula>
    </cfRule>
  </conditionalFormatting>
  <conditionalFormatting sqref="J29:J34">
    <cfRule type="expression" priority="3" dxfId="0">
      <formula>IF(Tab_6_Answer="No",1,0)</formula>
    </cfRule>
  </conditionalFormatting>
  <conditionalFormatting sqref="K46">
    <cfRule type="expression" priority="2" dxfId="0">
      <formula>IF(Tab_2_Answer="No",1,0)</formula>
    </cfRule>
  </conditionalFormatting>
  <dataValidations count="4">
    <dataValidation type="list" allowBlank="1" showInputMessage="1" showErrorMessage="1" prompt="The units for labor should  be entered in hours or days. If you  only have a total cost available, choose &quot;Total&quot; and enter 1 in &quot;# of Units.&quot;" sqref="D12:D16 D29:D33 D46:D50">
      <formula1>"Hours,Days,Total"</formula1>
    </dataValidation>
    <dataValidation allowBlank="1" showInputMessage="1" showErrorMessage="1" prompt="If a currency other than USD is used, this cell will automatically convert using the rate provided on the &quot;Preliminary Questions&quot; tab. Else, override the formula and enter cost in USD." sqref="F12:F16 F19:F23 F29:F34 F36:F40 F46:F50 F53:F57 F62:F66"/>
    <dataValidation allowBlank="1" showInputMessage="1" showErrorMessage="1" prompt="Please describe the tasks or duties." sqref="J12:J16 J29:J34"/>
    <dataValidation allowBlank="1" showInputMessage="1" showErrorMessage="1" prompt="Please describe the activities that were reduced or discontinued." sqref="J46:J50"/>
  </dataValidations>
  <printOptions/>
  <pageMargins left="0.75" right="0.75" top="1" bottom="1" header="0.3" footer="0.3"/>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sheetPr>
    <tabColor theme="9" tint="0.39998000860214233"/>
  </sheetPr>
  <dimension ref="A1:L37"/>
  <sheetViews>
    <sheetView zoomScale="85" zoomScaleNormal="85" zoomScalePageLayoutView="0" workbookViewId="0" topLeftCell="A1">
      <pane ySplit="7" topLeftCell="A8" activePane="bottomLeft" state="frozen"/>
      <selection pane="topLeft" activeCell="A1" sqref="A1"/>
      <selection pane="bottomLeft" activeCell="E9" sqref="E9"/>
    </sheetView>
  </sheetViews>
  <sheetFormatPr defaultColWidth="8.8515625" defaultRowHeight="15"/>
  <cols>
    <col min="1" max="2" width="2.7109375" style="2" customWidth="1"/>
    <col min="3" max="3" width="48.7109375" style="2" customWidth="1"/>
    <col min="4" max="9" width="12.7109375" style="2" customWidth="1"/>
    <col min="10" max="10" width="30.7109375" style="2" customWidth="1"/>
    <col min="11" max="12" width="60.7109375" style="2" customWidth="1"/>
    <col min="13" max="16384" width="8.8515625" style="135" customWidth="1"/>
  </cols>
  <sheetData>
    <row r="1" spans="1:12" s="108" customFormat="1" ht="24" customHeight="1">
      <c r="A1" s="107"/>
      <c r="B1" s="303" t="s">
        <v>55</v>
      </c>
      <c r="C1" s="107"/>
      <c r="D1" s="107"/>
      <c r="E1" s="107"/>
      <c r="F1" s="107"/>
      <c r="G1" s="107"/>
      <c r="H1" s="107"/>
      <c r="I1" s="107"/>
      <c r="J1" s="107"/>
      <c r="K1" s="107"/>
      <c r="L1" s="107"/>
    </row>
    <row r="2" spans="1:12" s="108" customFormat="1" ht="15" customHeight="1">
      <c r="A2" s="107"/>
      <c r="B2" s="107"/>
      <c r="C2" s="107"/>
      <c r="D2" s="107"/>
      <c r="E2" s="107"/>
      <c r="F2" s="107"/>
      <c r="G2" s="107"/>
      <c r="H2" s="107"/>
      <c r="I2" s="107"/>
      <c r="J2" s="107"/>
      <c r="K2" s="107"/>
      <c r="L2" s="107"/>
    </row>
    <row r="3" spans="1:12" s="108" customFormat="1" ht="15" customHeight="1">
      <c r="A3" s="107"/>
      <c r="B3" s="107"/>
      <c r="C3" s="107"/>
      <c r="D3" s="107"/>
      <c r="E3" s="107"/>
      <c r="F3" s="107"/>
      <c r="G3" s="107"/>
      <c r="H3" s="107"/>
      <c r="I3" s="107"/>
      <c r="J3" s="107"/>
      <c r="K3" s="107"/>
      <c r="L3" s="107"/>
    </row>
    <row r="4" spans="1:12" s="108" customFormat="1" ht="15" customHeight="1">
      <c r="A4" s="107"/>
      <c r="B4" s="107"/>
      <c r="C4" s="107"/>
      <c r="D4" s="107"/>
      <c r="E4" s="107"/>
      <c r="F4" s="107"/>
      <c r="G4" s="107"/>
      <c r="H4" s="107"/>
      <c r="I4" s="107"/>
      <c r="J4" s="107"/>
      <c r="K4" s="107"/>
      <c r="L4" s="107"/>
    </row>
    <row r="5" s="109" customFormat="1" ht="15" customHeight="1"/>
    <row r="6" spans="1:12" s="17" customFormat="1" ht="15">
      <c r="A6" s="69"/>
      <c r="B6" s="69"/>
      <c r="C6" s="69"/>
      <c r="D6" s="63" t="s">
        <v>25</v>
      </c>
      <c r="E6" s="63" t="s">
        <v>98</v>
      </c>
      <c r="F6" s="63" t="s">
        <v>24</v>
      </c>
      <c r="G6" s="63" t="s">
        <v>3</v>
      </c>
      <c r="H6" s="63" t="s">
        <v>192</v>
      </c>
      <c r="I6" s="63" t="s">
        <v>191</v>
      </c>
      <c r="J6" s="83" t="s">
        <v>109</v>
      </c>
      <c r="K6" s="82" t="s">
        <v>5</v>
      </c>
      <c r="L6" s="82" t="s">
        <v>4</v>
      </c>
    </row>
    <row r="7" spans="1:12" s="17" customFormat="1" ht="3" customHeight="1">
      <c r="A7" s="1"/>
      <c r="B7" s="1"/>
      <c r="C7" s="1"/>
      <c r="D7" s="1"/>
      <c r="E7" s="1"/>
      <c r="F7" s="1"/>
      <c r="G7" s="1"/>
      <c r="H7" s="1"/>
      <c r="I7" s="1"/>
      <c r="J7" s="1"/>
      <c r="K7" s="1"/>
      <c r="L7" s="1"/>
    </row>
    <row r="8" spans="1:12" s="17" customFormat="1" ht="3" customHeight="1">
      <c r="A8" s="2"/>
      <c r="B8" s="2"/>
      <c r="C8" s="2"/>
      <c r="D8" s="2"/>
      <c r="E8" s="2"/>
      <c r="F8" s="2"/>
      <c r="G8" s="2"/>
      <c r="H8" s="2"/>
      <c r="I8" s="2"/>
      <c r="J8" s="2"/>
      <c r="K8" s="2"/>
      <c r="L8" s="2"/>
    </row>
    <row r="9" spans="1:12" s="17" customFormat="1" ht="42">
      <c r="A9" s="2"/>
      <c r="B9" s="71" t="s">
        <v>33</v>
      </c>
      <c r="C9" s="72" t="s">
        <v>45</v>
      </c>
      <c r="D9" s="2"/>
      <c r="E9" s="2"/>
      <c r="F9" s="2"/>
      <c r="G9" s="2"/>
      <c r="H9" s="2"/>
      <c r="I9" s="2"/>
      <c r="J9" s="2"/>
      <c r="K9" s="62" t="s">
        <v>247</v>
      </c>
      <c r="L9" s="62" t="s">
        <v>49</v>
      </c>
    </row>
    <row r="10" spans="1:12" s="17" customFormat="1" ht="55.5">
      <c r="A10" s="2"/>
      <c r="B10" s="18"/>
      <c r="C10" s="24" t="s">
        <v>105</v>
      </c>
      <c r="D10" s="2"/>
      <c r="E10" s="2"/>
      <c r="F10" s="2"/>
      <c r="G10" s="2"/>
      <c r="H10" s="2"/>
      <c r="I10" s="2"/>
      <c r="J10" s="2"/>
      <c r="L10" s="2"/>
    </row>
    <row r="11" spans="1:12" s="17" customFormat="1" ht="27.75">
      <c r="A11" s="2"/>
      <c r="B11" s="18">
        <v>1</v>
      </c>
      <c r="C11" s="356"/>
      <c r="D11" s="376"/>
      <c r="E11" s="376"/>
      <c r="F11" s="330">
        <f>IF(ISBLANK($E11),"",$E11*'Preliminary Questions'!$D$41)</f>
      </c>
      <c r="G11" s="376"/>
      <c r="H11" s="333">
        <f>IF(OR(ISBLANK($E11),ISBLANK($G11)),"",$E11*$G11)</f>
      </c>
      <c r="I11" s="333">
        <f>IF(OR(ISBLANK($E11),ISBLANK($G11)),"",$F11*$G11)</f>
      </c>
      <c r="J11" s="376"/>
      <c r="K11" s="192" t="s">
        <v>239</v>
      </c>
      <c r="L11" s="2"/>
    </row>
    <row r="12" spans="1:12" s="17" customFormat="1" ht="15">
      <c r="A12" s="2"/>
      <c r="B12" s="18">
        <v>2</v>
      </c>
      <c r="C12" s="356"/>
      <c r="D12" s="376"/>
      <c r="E12" s="376"/>
      <c r="F12" s="330">
        <f>IF(ISBLANK($E12),"",$E12*'Preliminary Questions'!$D$41)</f>
      </c>
      <c r="G12" s="376"/>
      <c r="H12" s="333">
        <f>IF(OR(ISBLANK($E12),ISBLANK($G12)),"",$E12*$G12)</f>
      </c>
      <c r="I12" s="333">
        <f>IF(OR(ISBLANK($E12),ISBLANK($G12)),"",$F12*$G12)</f>
      </c>
      <c r="J12" s="376"/>
      <c r="K12" s="2"/>
      <c r="L12" s="2"/>
    </row>
    <row r="13" spans="2:10" ht="15">
      <c r="B13" s="18">
        <v>3</v>
      </c>
      <c r="C13" s="356"/>
      <c r="D13" s="376"/>
      <c r="E13" s="376"/>
      <c r="F13" s="330">
        <f>IF(ISBLANK($E13),"",$E13*'Preliminary Questions'!$D$41)</f>
      </c>
      <c r="G13" s="376"/>
      <c r="H13" s="333">
        <f>IF(OR(ISBLANK($E13),ISBLANK($G13)),"",$E13*$G13)</f>
      </c>
      <c r="I13" s="333">
        <f>IF(OR(ISBLANK($E13),ISBLANK($G13)),"",$F13*$G13)</f>
      </c>
      <c r="J13" s="376"/>
    </row>
    <row r="14" spans="2:10" ht="15">
      <c r="B14" s="18">
        <v>4</v>
      </c>
      <c r="C14" s="356"/>
      <c r="D14" s="376"/>
      <c r="E14" s="376"/>
      <c r="F14" s="330">
        <f>IF(ISBLANK($E14),"",$E14*'Preliminary Questions'!$D$41)</f>
      </c>
      <c r="G14" s="376"/>
      <c r="H14" s="333">
        <f>IF(OR(ISBLANK($E14),ISBLANK($G14)),"",$E14*$G14)</f>
      </c>
      <c r="I14" s="333">
        <f>IF(OR(ISBLANK($E14),ISBLANK($G14)),"",$F14*$G14)</f>
      </c>
      <c r="J14" s="376"/>
    </row>
    <row r="15" spans="2:10" ht="15.75" thickBot="1">
      <c r="B15" s="18">
        <v>5</v>
      </c>
      <c r="C15" s="356"/>
      <c r="D15" s="376"/>
      <c r="E15" s="376"/>
      <c r="F15" s="330">
        <f>IF(ISBLANK($E15),"",$E15*'Preliminary Questions'!$D$41)</f>
      </c>
      <c r="G15" s="376"/>
      <c r="H15" s="333">
        <f>IF(OR(ISBLANK($E15),ISBLANK($G15)),"",$E15*$G15)</f>
      </c>
      <c r="I15" s="333">
        <f>IF(OR(ISBLANK($E15),ISBLANK($G15)),"",$F15*$G15)</f>
      </c>
      <c r="J15" s="376"/>
    </row>
    <row r="16" spans="1:12" ht="15.75" thickBot="1">
      <c r="A16" s="161"/>
      <c r="B16" s="148"/>
      <c r="C16" s="146" t="s">
        <v>61</v>
      </c>
      <c r="D16" s="147"/>
      <c r="E16" s="161"/>
      <c r="F16" s="148"/>
      <c r="G16" s="149"/>
      <c r="H16" s="310">
        <f>SUM($H$11:$H$15)</f>
        <v>0</v>
      </c>
      <c r="I16" s="150">
        <f>SUM($I$11:$I$15)</f>
        <v>0</v>
      </c>
      <c r="J16" s="161"/>
      <c r="K16" s="161"/>
      <c r="L16" s="161"/>
    </row>
    <row r="17" spans="1:12" ht="3" customHeight="1">
      <c r="A17" s="1"/>
      <c r="B17" s="1"/>
      <c r="C17" s="1"/>
      <c r="D17" s="1"/>
      <c r="E17" s="1"/>
      <c r="F17" s="1"/>
      <c r="G17" s="1"/>
      <c r="H17" s="1"/>
      <c r="I17" s="1"/>
      <c r="J17" s="1"/>
      <c r="K17" s="1"/>
      <c r="L17" s="1"/>
    </row>
    <row r="18" spans="1:12" ht="55.5">
      <c r="A18" s="85"/>
      <c r="B18" s="71" t="s">
        <v>34</v>
      </c>
      <c r="C18" s="72" t="s">
        <v>7</v>
      </c>
      <c r="D18" s="69"/>
      <c r="F18" s="69"/>
      <c r="G18" s="69"/>
      <c r="H18" s="69"/>
      <c r="I18" s="69"/>
      <c r="J18" s="85"/>
      <c r="K18" s="62" t="s">
        <v>46</v>
      </c>
      <c r="L18" s="62" t="s">
        <v>50</v>
      </c>
    </row>
    <row r="19" spans="1:11" ht="27.75">
      <c r="A19" s="69"/>
      <c r="B19" s="18"/>
      <c r="C19" s="58" t="s">
        <v>113</v>
      </c>
      <c r="D19" s="69"/>
      <c r="F19" s="69"/>
      <c r="G19" s="69"/>
      <c r="H19" s="69"/>
      <c r="I19" s="69"/>
      <c r="J19" s="85"/>
      <c r="K19" s="62"/>
    </row>
    <row r="20" spans="1:12" ht="15">
      <c r="A20" s="69"/>
      <c r="B20" s="18">
        <v>1</v>
      </c>
      <c r="C20" s="356"/>
      <c r="D20" s="372"/>
      <c r="E20" s="376"/>
      <c r="F20" s="330">
        <f>IF(ISBLANK($E20),"",$E20*'Preliminary Questions'!$D$41)</f>
      </c>
      <c r="G20" s="372"/>
      <c r="H20" s="330">
        <f>IF(OR(ISBLANK($E20),ISBLANK($G20)),"",$E20*$G20)</f>
      </c>
      <c r="I20" s="333">
        <f>IF(OR(ISBLANK($E20),ISBLANK($G20)),"",$F20*$G20)</f>
      </c>
      <c r="J20" s="373"/>
      <c r="K20" s="62"/>
      <c r="L20" s="62"/>
    </row>
    <row r="21" spans="1:12" ht="15">
      <c r="A21" s="69"/>
      <c r="B21" s="18">
        <v>2</v>
      </c>
      <c r="C21" s="356"/>
      <c r="D21" s="372"/>
      <c r="E21" s="376"/>
      <c r="F21" s="330">
        <f>IF(ISBLANK($E21),"",$E21*'Preliminary Questions'!$D$41)</f>
      </c>
      <c r="G21" s="372"/>
      <c r="H21" s="330">
        <f>IF(OR(ISBLANK($E21),ISBLANK($G21)),"",$E21*$G21)</f>
      </c>
      <c r="I21" s="333">
        <f>IF(OR(ISBLANK($E21),ISBLANK($G21)),"",$F21*$G21)</f>
      </c>
      <c r="J21" s="373"/>
      <c r="K21" s="62"/>
      <c r="L21" s="62"/>
    </row>
    <row r="22" spans="1:12" ht="15">
      <c r="A22" s="69"/>
      <c r="B22" s="18">
        <v>3</v>
      </c>
      <c r="C22" s="356"/>
      <c r="D22" s="372"/>
      <c r="E22" s="376"/>
      <c r="F22" s="330">
        <f>IF(ISBLANK($E22),"",$E22*'Preliminary Questions'!$D$41)</f>
      </c>
      <c r="G22" s="372"/>
      <c r="H22" s="330">
        <f>IF(OR(ISBLANK($E22),ISBLANK($G22)),"",$E22*$G22)</f>
      </c>
      <c r="I22" s="333">
        <f>IF(OR(ISBLANK($E22),ISBLANK($G22)),"",$F22*$G22)</f>
      </c>
      <c r="J22" s="373"/>
      <c r="K22" s="62"/>
      <c r="L22" s="62"/>
    </row>
    <row r="23" spans="2:10" ht="15">
      <c r="B23" s="18">
        <v>4</v>
      </c>
      <c r="C23" s="356"/>
      <c r="D23" s="376"/>
      <c r="E23" s="376"/>
      <c r="F23" s="330">
        <f>IF(ISBLANK($E23),"",$E23*'Preliminary Questions'!$D$41)</f>
      </c>
      <c r="G23" s="376"/>
      <c r="H23" s="330">
        <f>IF(OR(ISBLANK($E23),ISBLANK($G23)),"",$E23*$G23)</f>
      </c>
      <c r="I23" s="333">
        <f>IF(OR(ISBLANK($E23),ISBLANK($G23)),"",$F23*$G23)</f>
      </c>
      <c r="J23" s="376"/>
    </row>
    <row r="24" spans="2:10" ht="15.75" thickBot="1">
      <c r="B24" s="18">
        <v>5</v>
      </c>
      <c r="C24" s="356"/>
      <c r="D24" s="376"/>
      <c r="E24" s="376"/>
      <c r="F24" s="330">
        <f>IF(ISBLANK($E24),"",$E24*'Preliminary Questions'!$D$41)</f>
      </c>
      <c r="G24" s="376"/>
      <c r="H24" s="330">
        <f>IF(OR(ISBLANK($E24),ISBLANK($G24)),"",$E24*$G24)</f>
      </c>
      <c r="I24" s="333">
        <f>IF(OR(ISBLANK($E24),ISBLANK($G24)),"",$F24*$G24)</f>
      </c>
      <c r="J24" s="376"/>
    </row>
    <row r="25" spans="1:12" ht="15.75" thickBot="1">
      <c r="A25" s="161"/>
      <c r="B25" s="148"/>
      <c r="C25" s="146" t="s">
        <v>61</v>
      </c>
      <c r="D25" s="147"/>
      <c r="E25" s="161"/>
      <c r="F25" s="148"/>
      <c r="G25" s="149"/>
      <c r="H25" s="310">
        <f>SUM($H$20:$H$24)</f>
        <v>0</v>
      </c>
      <c r="I25" s="150">
        <f>SUM($I$20:$I$24)</f>
        <v>0</v>
      </c>
      <c r="J25" s="161"/>
      <c r="K25" s="161"/>
      <c r="L25" s="161"/>
    </row>
    <row r="26" spans="1:12" ht="6" customHeight="1">
      <c r="A26" s="1"/>
      <c r="B26" s="1"/>
      <c r="C26" s="1"/>
      <c r="D26" s="1"/>
      <c r="E26" s="1"/>
      <c r="F26" s="1"/>
      <c r="G26" s="1"/>
      <c r="H26" s="1"/>
      <c r="I26" s="1"/>
      <c r="J26" s="1"/>
      <c r="K26" s="1"/>
      <c r="L26" s="1"/>
    </row>
    <row r="27" spans="1:12" s="174" customFormat="1" ht="18.75">
      <c r="A27" s="46"/>
      <c r="B27" s="19" t="s">
        <v>35</v>
      </c>
      <c r="C27" s="60" t="s">
        <v>64</v>
      </c>
      <c r="D27" s="169"/>
      <c r="E27" s="2"/>
      <c r="F27" s="46"/>
      <c r="G27" s="169"/>
      <c r="H27" s="169"/>
      <c r="I27" s="170"/>
      <c r="J27" s="168"/>
      <c r="K27" s="46"/>
      <c r="L27" s="46"/>
    </row>
    <row r="28" spans="1:12" s="174" customFormat="1" ht="42">
      <c r="A28" s="46"/>
      <c r="B28" s="19"/>
      <c r="C28" s="191" t="s">
        <v>124</v>
      </c>
      <c r="D28" s="169"/>
      <c r="E28" s="2"/>
      <c r="F28" s="46"/>
      <c r="G28" s="169"/>
      <c r="H28" s="169"/>
      <c r="I28" s="170"/>
      <c r="J28" s="168"/>
      <c r="K28" s="348" t="s">
        <v>202</v>
      </c>
      <c r="L28" s="46"/>
    </row>
    <row r="29" spans="1:12" s="181" customFormat="1" ht="15" customHeight="1">
      <c r="A29" s="178"/>
      <c r="B29" s="178">
        <v>1</v>
      </c>
      <c r="C29" s="355"/>
      <c r="D29" s="350"/>
      <c r="E29" s="376"/>
      <c r="F29" s="330">
        <f>IF(ISBLANK($E29),"",$E29*'Preliminary Questions'!$D$41)</f>
      </c>
      <c r="G29" s="350"/>
      <c r="H29" s="324">
        <f>IF(OR(ISBLANK($E29),ISBLANK($G29)),"",$E29*$G29)</f>
      </c>
      <c r="I29" s="333">
        <f>IF(OR(ISBLANK($E29),ISBLANK($G29)),"",$F29*$G29)</f>
      </c>
      <c r="J29" s="355"/>
      <c r="K29" s="178"/>
      <c r="L29" s="178"/>
    </row>
    <row r="30" spans="1:12" s="181" customFormat="1" ht="15" customHeight="1">
      <c r="A30" s="178"/>
      <c r="B30" s="178">
        <v>2</v>
      </c>
      <c r="C30" s="355"/>
      <c r="D30" s="350"/>
      <c r="E30" s="376"/>
      <c r="F30" s="330">
        <f>IF(ISBLANK($E30),"",$E30*'Preliminary Questions'!$D$41)</f>
      </c>
      <c r="G30" s="350"/>
      <c r="H30" s="324">
        <f>IF(OR(ISBLANK($E30),ISBLANK($G30)),"",$E30*$G30)</f>
      </c>
      <c r="I30" s="333">
        <f>IF(OR(ISBLANK($E30),ISBLANK($G30)),"",$F30*$G30)</f>
      </c>
      <c r="J30" s="355"/>
      <c r="K30" s="178"/>
      <c r="L30" s="178"/>
    </row>
    <row r="31" spans="1:12" s="181" customFormat="1" ht="15" customHeight="1">
      <c r="A31" s="178"/>
      <c r="B31" s="178">
        <v>3</v>
      </c>
      <c r="C31" s="355"/>
      <c r="D31" s="350"/>
      <c r="E31" s="376"/>
      <c r="F31" s="330">
        <f>IF(ISBLANK($E31),"",$E31*'Preliminary Questions'!$D$41)</f>
      </c>
      <c r="G31" s="350"/>
      <c r="H31" s="324">
        <f>IF(OR(ISBLANK($E31),ISBLANK($G31)),"",$E31*$G31)</f>
      </c>
      <c r="I31" s="333">
        <f>IF(OR(ISBLANK($E31),ISBLANK($G31)),"",$F31*$G31)</f>
      </c>
      <c r="J31" s="355"/>
      <c r="K31" s="178"/>
      <c r="L31" s="178"/>
    </row>
    <row r="32" spans="1:12" s="181" customFormat="1" ht="15" customHeight="1">
      <c r="A32" s="178"/>
      <c r="B32" s="178">
        <v>4</v>
      </c>
      <c r="C32" s="355"/>
      <c r="D32" s="350"/>
      <c r="E32" s="376"/>
      <c r="F32" s="330">
        <f>IF(ISBLANK($E32),"",$E32*'Preliminary Questions'!$D$41)</f>
      </c>
      <c r="G32" s="350"/>
      <c r="H32" s="324">
        <f>IF(OR(ISBLANK($E32),ISBLANK($G32)),"",$E32*$G32)</f>
      </c>
      <c r="I32" s="333">
        <f>IF(OR(ISBLANK($E32),ISBLANK($G32)),"",$F32*$G32)</f>
      </c>
      <c r="J32" s="355"/>
      <c r="K32" s="178"/>
      <c r="L32" s="178"/>
    </row>
    <row r="33" spans="1:12" s="181" customFormat="1" ht="15" customHeight="1" thickBot="1">
      <c r="A33" s="178"/>
      <c r="B33" s="178">
        <v>5</v>
      </c>
      <c r="C33" s="355"/>
      <c r="D33" s="350"/>
      <c r="E33" s="376"/>
      <c r="F33" s="330">
        <f>IF(ISBLANK($E33),"",$E33*'Preliminary Questions'!$D$41)</f>
      </c>
      <c r="G33" s="350"/>
      <c r="H33" s="324">
        <f>IF(OR(ISBLANK($E33),ISBLANK($G33)),"",$E33*$G33)</f>
      </c>
      <c r="I33" s="333">
        <f>IF(OR(ISBLANK($E33),ISBLANK($G33)),"",$F33*$G33)</f>
      </c>
      <c r="J33" s="355"/>
      <c r="K33" s="178"/>
      <c r="L33" s="178"/>
    </row>
    <row r="34" spans="1:12" s="174" customFormat="1" ht="15.75" customHeight="1" thickBot="1">
      <c r="A34" s="148"/>
      <c r="B34" s="148"/>
      <c r="C34" s="146" t="s">
        <v>61</v>
      </c>
      <c r="D34" s="147"/>
      <c r="E34" s="161"/>
      <c r="F34" s="148"/>
      <c r="G34" s="149"/>
      <c r="H34" s="310">
        <f>SUM($H$29:$H$33)</f>
        <v>0</v>
      </c>
      <c r="I34" s="150">
        <f>SUM($I$29:$I$33)</f>
        <v>0</v>
      </c>
      <c r="J34" s="147"/>
      <c r="K34" s="147"/>
      <c r="L34" s="147"/>
    </row>
    <row r="35" spans="1:12" ht="6" customHeight="1">
      <c r="A35" s="1"/>
      <c r="B35" s="1"/>
      <c r="C35" s="1"/>
      <c r="D35" s="1"/>
      <c r="E35" s="1"/>
      <c r="F35" s="1"/>
      <c r="G35" s="1"/>
      <c r="H35" s="1"/>
      <c r="I35" s="1"/>
      <c r="J35" s="1"/>
      <c r="K35" s="1"/>
      <c r="L35" s="1"/>
    </row>
    <row r="36" ht="6" customHeight="1" thickBot="1"/>
    <row r="37" spans="1:12" ht="15.75" thickBot="1">
      <c r="A37" s="161"/>
      <c r="B37" s="161"/>
      <c r="C37" s="151" t="s">
        <v>62</v>
      </c>
      <c r="D37" s="152"/>
      <c r="E37" s="161"/>
      <c r="F37" s="153"/>
      <c r="G37" s="152"/>
      <c r="H37" s="311">
        <f>SUM($H$16,$H$25,$H$34)</f>
        <v>0</v>
      </c>
      <c r="I37" s="154">
        <f>SUM($I$16,$I$25,$I$34)</f>
        <v>0</v>
      </c>
      <c r="J37" s="161"/>
      <c r="K37" s="161"/>
      <c r="L37" s="161"/>
    </row>
  </sheetData>
  <sheetProtection insertRows="0"/>
  <conditionalFormatting sqref="A34:IV34">
    <cfRule type="expression" priority="7" dxfId="0">
      <formula>IF(Tab_2_Answer="No",1,0)</formula>
    </cfRule>
  </conditionalFormatting>
  <conditionalFormatting sqref="E8:E37">
    <cfRule type="expression" priority="5" dxfId="0">
      <formula>IF(Other_Currency="No",1,0)</formula>
    </cfRule>
  </conditionalFormatting>
  <conditionalFormatting sqref="C28">
    <cfRule type="expression" priority="4" dxfId="0">
      <formula>IF(Tab_2_Answer="No",1,0)</formula>
    </cfRule>
  </conditionalFormatting>
  <conditionalFormatting sqref="A28:J28 L28:IV28 A1:IV9 A29:IV65536 A10:J11 L10:IV11 A12:IV27">
    <cfRule type="expression" priority="3" dxfId="0">
      <formula>IF(Tab_7_Answer="No",1,0)</formula>
    </cfRule>
  </conditionalFormatting>
  <conditionalFormatting sqref="K11">
    <cfRule type="expression" priority="1" dxfId="0">
      <formula>IF(Tab_2_Answer="No",1,0)</formula>
    </cfRule>
  </conditionalFormatting>
  <dataValidations count="3">
    <dataValidation type="list" allowBlank="1" showInputMessage="1" showErrorMessage="1" prompt="The units for labor should  be entered in hours or days. If you  only have a total cost available, choose &quot;Total&quot; and enter 1 in &quot;# of Units.&quot;" sqref="D11:D15">
      <formula1>"Hours,Days,Total"</formula1>
    </dataValidation>
    <dataValidation allowBlank="1" showInputMessage="1" showErrorMessage="1" prompt="If a currency other than USD is used, this cell will automatically convert using the rate provided on the &quot;Preliminary Questions&quot; tab. Else, override the formula and enter cost in USD." sqref="F11:F15 F20:F24 F29:F33"/>
    <dataValidation allowBlank="1" showInputMessage="1" showErrorMessage="1" prompt="Please describe the positions or activities that were discontinued or reduced." sqref="J11:J15"/>
  </dataValidations>
  <printOptions/>
  <pageMargins left="0.75" right="0.75" top="1" bottom="1" header="0.3" footer="0.3"/>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Cornerstone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Singh, Jarus</dc:creator>
  <cp:keywords/>
  <dc:description/>
  <cp:lastModifiedBy>Microsoft Office User</cp:lastModifiedBy>
  <cp:lastPrinted>2013-11-15T05:31:23Z</cp:lastPrinted>
  <dcterms:created xsi:type="dcterms:W3CDTF">2013-10-02T01:22:28Z</dcterms:created>
  <dcterms:modified xsi:type="dcterms:W3CDTF">2018-04-18T19:44:53Z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