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Global\New Website\CONTENT\APPROVED\COPY ENGLISH\Research Resources\4. Teaching Resources\Case Studies (Word Docs)\Exercises\Exercise B\"/>
    </mc:Choice>
  </mc:AlternateContent>
  <bookViews>
    <workbookView xWindow="0" yWindow="0" windowWidth="10215" windowHeight="6630"/>
  </bookViews>
  <sheets>
    <sheet name="Simple" sheetId="9" r:id="rId1"/>
    <sheet name="Complete" sheetId="5" r:id="rId2"/>
    <sheet name="Stratified" sheetId="10" r:id="rId3"/>
  </sheets>
  <calcPr calcId="152511"/>
</workbook>
</file>

<file path=xl/calcChain.xml><?xml version="1.0" encoding="utf-8"?>
<calcChain xmlns="http://schemas.openxmlformats.org/spreadsheetml/2006/main">
  <c r="I3" i="9" l="1"/>
  <c r="J4" i="9"/>
  <c r="J3" i="9"/>
  <c r="I4" i="9"/>
  <c r="H3" i="5" l="1"/>
  <c r="I4" i="5"/>
  <c r="I3" i="5"/>
  <c r="H4" i="5"/>
  <c r="K3" i="9"/>
  <c r="K4" i="9"/>
  <c r="K6" i="10"/>
  <c r="J6" i="10"/>
  <c r="K4" i="10"/>
  <c r="K5" i="10"/>
  <c r="J4" i="10"/>
  <c r="J5" i="10"/>
  <c r="J3" i="10"/>
  <c r="K3" i="10"/>
  <c r="K7" i="10"/>
  <c r="J7" i="10"/>
  <c r="J3" i="5" l="1"/>
  <c r="J4" i="5"/>
  <c r="L4" i="10"/>
  <c r="L5" i="10"/>
  <c r="L6" i="10"/>
  <c r="L3" i="10"/>
  <c r="L7" i="10"/>
</calcChain>
</file>

<file path=xl/comments1.xml><?xml version="1.0" encoding="utf-8"?>
<comments xmlns="http://schemas.openxmlformats.org/spreadsheetml/2006/main">
  <authors>
    <author>Marc Shotland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>Marc Shotland:</t>
        </r>
        <r>
          <rPr>
            <sz val="9"/>
            <color indexed="81"/>
            <rFont val="Tahoma"/>
            <family val="2"/>
          </rPr>
          <t xml:space="preserve">
Boy, Girl, Co-ed</t>
        </r>
      </text>
    </comment>
  </commentList>
</comments>
</file>

<file path=xl/sharedStrings.xml><?xml version="1.0" encoding="utf-8"?>
<sst xmlns="http://schemas.openxmlformats.org/spreadsheetml/2006/main" count="646" uniqueCount="145">
  <si>
    <t>SchoolID</t>
  </si>
  <si>
    <t>SchoolName</t>
  </si>
  <si>
    <t>Babajipura G.M.M.Kumar shala No. 1</t>
  </si>
  <si>
    <t>Gujarati</t>
  </si>
  <si>
    <t>Babajipura Kanya Shala No. 3</t>
  </si>
  <si>
    <t>Babajipura Mishra Shala No. 7</t>
  </si>
  <si>
    <t>Babajipura Mishra Shala No. 8</t>
  </si>
  <si>
    <t>Babajipura Marathi Mishra Shala No. 12</t>
  </si>
  <si>
    <t>Marathi</t>
  </si>
  <si>
    <t>Babajipura Kanya Shala No. 13</t>
  </si>
  <si>
    <t>Babajipura Mishra Shala No. 14</t>
  </si>
  <si>
    <t>Babajipura Kumar Shala No. 17</t>
  </si>
  <si>
    <t>Babajipura Mishra Shala No. 18</t>
  </si>
  <si>
    <t>Babajipura Mishra Shala No. 19</t>
  </si>
  <si>
    <t>Babajipura Mishra Shala No. 20</t>
  </si>
  <si>
    <t>Babajipura Mishra Shala No. 21</t>
  </si>
  <si>
    <t>Babajipura Kumar Shala No. 25</t>
  </si>
  <si>
    <t>Babajipura Kanya Shala No. 26</t>
  </si>
  <si>
    <t>Babajipura Mishra Shala No. 27</t>
  </si>
  <si>
    <t>Babajipura Mishra Shala No. 28</t>
  </si>
  <si>
    <t>Babajipura Hindi Mishra Shala No. 30</t>
  </si>
  <si>
    <t>Hindi</t>
  </si>
  <si>
    <t>Babajipura Mishra Shala No. 31</t>
  </si>
  <si>
    <t>Babajipura Mishra Shala No. 32</t>
  </si>
  <si>
    <t>Fatehpura Kumar Shala No. 1</t>
  </si>
  <si>
    <t>Fatehpura Mishra Shala No. 2</t>
  </si>
  <si>
    <t>Fatehpura Mishra Shala No. 9</t>
  </si>
  <si>
    <t>Fatehpura Kanya Shala No. 10</t>
  </si>
  <si>
    <t>Fatehpura Mishra Shala No. 11</t>
  </si>
  <si>
    <t>Fatehpura Kumar Shala No. 13</t>
  </si>
  <si>
    <t>Fatehpura Hindi Mishra Shala No. 15</t>
  </si>
  <si>
    <t>Fatehpura Mishra Shala No. 16</t>
  </si>
  <si>
    <t>Fatehpura Mishra Shala No. 18</t>
  </si>
  <si>
    <t>Fatehpura Mishra Shala No. 19</t>
  </si>
  <si>
    <t>N. Sayajiganj Mishra Shala No. 1 (center)</t>
  </si>
  <si>
    <t>N. Sayajiganj Marathi Mishra Shala No. 3</t>
  </si>
  <si>
    <t>Sayajiganj Mishra Shala No. 5</t>
  </si>
  <si>
    <t>Sayajiganj Kumar Shala No. 6</t>
  </si>
  <si>
    <t>Sayajiganj Mishra Shala No. 7</t>
  </si>
  <si>
    <t>Sayajiganj Kumar Shala No. 8</t>
  </si>
  <si>
    <t>Sayajiganj Mishra Shala No. 9</t>
  </si>
  <si>
    <t>Sayajiganj Kumar Shala No. 10</t>
  </si>
  <si>
    <t>Sayajiganj Mishra Shala No. 11</t>
  </si>
  <si>
    <t>Sayajiganj Mishra Shala No. 12</t>
  </si>
  <si>
    <t>Sayajiganj Mishra Shala No. 13</t>
  </si>
  <si>
    <t>Sayajiganj Kumar Shala No. 14</t>
  </si>
  <si>
    <t>Sayajiganj Hindi Mishra Shala No. 15</t>
  </si>
  <si>
    <t>Sayajiganj Kanya Shala No. 16</t>
  </si>
  <si>
    <t>Sayajiganj Kanya Shala No. 17</t>
  </si>
  <si>
    <t>Sayajiganj Kumar shala No. 18</t>
  </si>
  <si>
    <t>Sayajiganj Mishra Shala No. 20</t>
  </si>
  <si>
    <t>Sayajiganj Kumar shala No. 21</t>
  </si>
  <si>
    <t>Sayajiganj Mishra Shala No. 22</t>
  </si>
  <si>
    <t>Sayajiganj Mishra Shala No. 23</t>
  </si>
  <si>
    <t>Sayajiganj Mishra Shala No. 24</t>
  </si>
  <si>
    <t>Sayajiganj Mishra Shala No. 25</t>
  </si>
  <si>
    <t>Sayajiganj Hindi Mishra Shala No. 26</t>
  </si>
  <si>
    <t>Sayajiganj Marathi Mishra Shala No. 27</t>
  </si>
  <si>
    <t>Sayajiganj Marathi Mishra Shala No. 29</t>
  </si>
  <si>
    <t>Sayajiganj Mishra Shala No. 31</t>
  </si>
  <si>
    <t>Sayajiganj Hindi Mishra Shala No. 32</t>
  </si>
  <si>
    <t>Sayajiganj Mishra Shala No. 34</t>
  </si>
  <si>
    <t>Sayajiganj Kanya Shala No. 37</t>
  </si>
  <si>
    <t>Sayajiganj Kanya Shala No. 38</t>
  </si>
  <si>
    <t>Sayajiganj Kanya Shala No. 40</t>
  </si>
  <si>
    <t>Sayajiganj Kanya Shala No. 41</t>
  </si>
  <si>
    <t>Sayajiganj Hindi Mishra Shala No. 42</t>
  </si>
  <si>
    <t>Sayajiganj Mishra Shala No. 44</t>
  </si>
  <si>
    <t>Sayajiganj Mishra Shala No. 45</t>
  </si>
  <si>
    <t>Sayajiganj Hindi Mishra Shala No. 46</t>
  </si>
  <si>
    <t>Sayajiganj Hindi Mishra Shala No. 47</t>
  </si>
  <si>
    <t>Sayajiganj Mishra Shala No. 48</t>
  </si>
  <si>
    <t>Sayajiganj Mishra Shala No. 49</t>
  </si>
  <si>
    <t>N. Sayajiganj Mishra Shala No. 50</t>
  </si>
  <si>
    <t>Raopura Mishra Shala No. 1</t>
  </si>
  <si>
    <t>Raopura Kanya Shala No. 5</t>
  </si>
  <si>
    <t>Raopura Kumar Shala No. 7</t>
  </si>
  <si>
    <t>Raopura Kanya Shala No. 8</t>
  </si>
  <si>
    <t>Raopura Marathi Mishra Shala No. 9</t>
  </si>
  <si>
    <t>Raopura Kumar Shala No. 10</t>
  </si>
  <si>
    <t>Raopura Kumar Shala No. 11</t>
  </si>
  <si>
    <t>Raopura Mishra shala No. 17</t>
  </si>
  <si>
    <t>Raopura Mishra shala No. 24</t>
  </si>
  <si>
    <t>Raopura Mishra shala No. 25</t>
  </si>
  <si>
    <t>Shaher Vibhag Mishra Shala No. 1</t>
  </si>
  <si>
    <t>Shaher Vibhag Mishra Shala No. 2</t>
  </si>
  <si>
    <t>Shaher Vibhag Kanya Shala No. 3</t>
  </si>
  <si>
    <t>Shaher Vibhag Kanya Shala No. 4</t>
  </si>
  <si>
    <t>Shaher Vibhag Mishra Shala No. 6</t>
  </si>
  <si>
    <t>Shaher Vibhag Mishra Shala No. 8</t>
  </si>
  <si>
    <t>Shaher Vibhag Mishra Shala No. 9</t>
  </si>
  <si>
    <t>Shaher Vibhag Mishra Shala No. 10</t>
  </si>
  <si>
    <t>Shaher Vibhag Mishra Shala No. 11</t>
  </si>
  <si>
    <t>Shaher Vibhag Mishra Shala No. 14</t>
  </si>
  <si>
    <t>Shaher Vibhag Mishra Shala No. 15</t>
  </si>
  <si>
    <t>Shaher Vibhag Mishra Shala No. 16</t>
  </si>
  <si>
    <t>Shaher Vibhag Mishra Shala No. 22</t>
  </si>
  <si>
    <t>Shaher Vibhag Marathi Mishra Shala No. 23</t>
  </si>
  <si>
    <t>Shaher Vibhag Mishra Shala No. 24</t>
  </si>
  <si>
    <t>Shaher Vibhag Mishra Shala No. 25</t>
  </si>
  <si>
    <t>Shaher Vibhag Mishra Shala No. 26</t>
  </si>
  <si>
    <t>Shaher Vibhag Mishra Shala No. 27</t>
  </si>
  <si>
    <t>Shaher Vibhag Mishra Shala No. 28</t>
  </si>
  <si>
    <t>Shaher Vibhag Mishra Shala No. 29</t>
  </si>
  <si>
    <t>Wadi Mishra Shala No. 1</t>
  </si>
  <si>
    <t>Wadi Mishra Shala No. 2</t>
  </si>
  <si>
    <t>Wadi Mishra Shala No. 3</t>
  </si>
  <si>
    <t>Wadi Marathi Mishra Shala No. 11</t>
  </si>
  <si>
    <t>Wadi Mishra Shala No. 14</t>
  </si>
  <si>
    <t>Wadi Mishra Shala No. 15</t>
  </si>
  <si>
    <t>Wadi Kumar Shala No. 16</t>
  </si>
  <si>
    <t>Wadi Marathi Mishra Shala No. 17</t>
  </si>
  <si>
    <t>Wadi Kumar Shala No. 18</t>
  </si>
  <si>
    <t>Wadi Mishra Shala No. 19</t>
  </si>
  <si>
    <t>Wadi Mishra Shala No. 21</t>
  </si>
  <si>
    <t>Wadi Mishra Shala No. 22</t>
  </si>
  <si>
    <t>Wadi Kanya Shala No. 23</t>
  </si>
  <si>
    <t>Wadi Mishra Shala No. 24</t>
  </si>
  <si>
    <t>Wadi Kumar Shala No. 25</t>
  </si>
  <si>
    <t>Wadi Hindi Mishra Shala No. 26</t>
  </si>
  <si>
    <t>Wadi Kanya Shala No. 32</t>
  </si>
  <si>
    <t>Wadi Kanya Shala No. 33</t>
  </si>
  <si>
    <t>Wadi Mishra Shala No. 34</t>
  </si>
  <si>
    <t>Wadi Mishra Shala No. 37</t>
  </si>
  <si>
    <t>Wadi Hindi Mishra Shala No. 38</t>
  </si>
  <si>
    <t>Wadi Mishra Shala No. 39</t>
  </si>
  <si>
    <t>Wadi Mishra Shala No. 40</t>
  </si>
  <si>
    <t>Language</t>
  </si>
  <si>
    <t>Random #</t>
  </si>
  <si>
    <t>T-C</t>
  </si>
  <si>
    <t>Treatment</t>
  </si>
  <si>
    <t>Control</t>
  </si>
  <si>
    <t>Pre-test score</t>
  </si>
  <si>
    <t>Number of Schools</t>
  </si>
  <si>
    <t>Average Pre-test Score</t>
  </si>
  <si>
    <t>RAND()</t>
  </si>
  <si>
    <t>RANDBETWEEN()</t>
  </si>
  <si>
    <t>Difference</t>
  </si>
  <si>
    <t>Gender</t>
  </si>
  <si>
    <t># Gujarati Schools</t>
  </si>
  <si>
    <t># Marathi Schools</t>
  </si>
  <si>
    <t># Hindi Schools</t>
  </si>
  <si>
    <t>Boys</t>
  </si>
  <si>
    <t>Girls</t>
  </si>
  <si>
    <t>Co-ed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</si>
</sst>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1" xfId="0" applyBorder="1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/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" fillId="0" borderId="3" xfId="0" applyFont="1" applyBorder="1"/>
    <xf numFmtId="2" fontId="0" fillId="0" borderId="0" xfId="0" applyNumberFormat="1"/>
    <xf numFmtId="0" fontId="4" fillId="0" borderId="0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0" fontId="1" fillId="0" borderId="7" xfId="0" applyFont="1" applyBorder="1" applyAlignment="1">
      <alignment horizontal="centerContinuous"/>
    </xf>
    <xf numFmtId="0" fontId="0" fillId="0" borderId="9" xfId="0" applyBorder="1"/>
    <xf numFmtId="0" fontId="1" fillId="0" borderId="10" xfId="0" applyFont="1" applyBorder="1"/>
    <xf numFmtId="0" fontId="1" fillId="0" borderId="11" xfId="0" applyFont="1" applyBorder="1"/>
    <xf numFmtId="2" fontId="4" fillId="0" borderId="4" xfId="0" applyNumberFormat="1" applyFont="1" applyBorder="1" applyAlignment="1">
      <alignment horizontal="center"/>
    </xf>
    <xf numFmtId="0" fontId="0" fillId="0" borderId="2" xfId="0" applyBorder="1"/>
    <xf numFmtId="2" fontId="0" fillId="0" borderId="5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topLeftCell="A115" workbookViewId="0">
      <selection activeCell="H26" sqref="H26"/>
    </sheetView>
  </sheetViews>
  <sheetFormatPr defaultRowHeight="12.75" x14ac:dyDescent="0.2"/>
  <cols>
    <col min="2" max="2" width="39.5703125" customWidth="1"/>
    <col min="3" max="3" width="14.5703125" customWidth="1"/>
    <col min="4" max="4" width="12" customWidth="1"/>
    <col min="6" max="6" width="17" bestFit="1" customWidth="1"/>
    <col min="7" max="7" width="12.28515625" customWidth="1"/>
    <col min="8" max="8" width="21.7109375" bestFit="1" customWidth="1"/>
    <col min="9" max="10" width="12.7109375" customWidth="1"/>
    <col min="11" max="11" width="12" bestFit="1" customWidth="1"/>
  </cols>
  <sheetData>
    <row r="1" spans="1:11" ht="13.5" thickBot="1" x14ac:dyDescent="0.25">
      <c r="A1" s="1" t="s">
        <v>0</v>
      </c>
      <c r="B1" s="2" t="s">
        <v>1</v>
      </c>
      <c r="C1" s="2" t="s">
        <v>132</v>
      </c>
      <c r="D1" s="2" t="s">
        <v>135</v>
      </c>
      <c r="E1" s="2" t="s">
        <v>129</v>
      </c>
      <c r="F1" s="2" t="s">
        <v>136</v>
      </c>
      <c r="G1" s="2"/>
      <c r="H1" s="8"/>
      <c r="I1" s="8"/>
      <c r="J1" s="8"/>
    </row>
    <row r="2" spans="1:11" x14ac:dyDescent="0.2">
      <c r="A2" s="3">
        <v>215</v>
      </c>
      <c r="B2" t="s">
        <v>30</v>
      </c>
      <c r="C2" s="13">
        <v>23.266670000000001</v>
      </c>
      <c r="H2" s="19"/>
      <c r="I2" s="16" t="s">
        <v>130</v>
      </c>
      <c r="J2" s="16" t="s">
        <v>131</v>
      </c>
      <c r="K2" s="18" t="s">
        <v>137</v>
      </c>
    </row>
    <row r="3" spans="1:11" x14ac:dyDescent="0.2">
      <c r="A3" s="3">
        <v>511</v>
      </c>
      <c r="B3" t="s">
        <v>92</v>
      </c>
      <c r="C3" s="13">
        <v>22.37313</v>
      </c>
      <c r="H3" s="20" t="s">
        <v>133</v>
      </c>
      <c r="I3" s="11">
        <f>COUNTIF($E$2:$E$123,"T")</f>
        <v>0</v>
      </c>
      <c r="J3" s="14">
        <f>COUNTIF($E$2:$E$123,"C")</f>
        <v>0</v>
      </c>
      <c r="K3" s="23">
        <f>J3-I3</f>
        <v>0</v>
      </c>
    </row>
    <row r="4" spans="1:11" ht="13.5" thickBot="1" x14ac:dyDescent="0.25">
      <c r="A4" s="3">
        <v>341</v>
      </c>
      <c r="B4" t="s">
        <v>65</v>
      </c>
      <c r="C4" s="13">
        <v>24.565570000000001</v>
      </c>
      <c r="H4" s="21" t="s">
        <v>134</v>
      </c>
      <c r="I4" s="15" t="e">
        <f>AVERAGEIF($E2:$E123,"T",$C2:$C123)</f>
        <v>#DIV/0!</v>
      </c>
      <c r="J4" s="22" t="e">
        <f>AVERAGEIF($E2:$E123,"C",$C2:$C123)</f>
        <v>#DIV/0!</v>
      </c>
      <c r="K4" s="24" t="e">
        <f>J4-I4</f>
        <v>#DIV/0!</v>
      </c>
    </row>
    <row r="5" spans="1:11" x14ac:dyDescent="0.2">
      <c r="A5" s="3">
        <v>632</v>
      </c>
      <c r="B5" t="s">
        <v>120</v>
      </c>
      <c r="C5" s="13">
        <v>30.515000000000001</v>
      </c>
      <c r="H5" s="9"/>
      <c r="I5" s="11"/>
      <c r="J5" s="14"/>
    </row>
    <row r="6" spans="1:11" x14ac:dyDescent="0.2">
      <c r="A6" s="3">
        <v>514</v>
      </c>
      <c r="B6" t="s">
        <v>93</v>
      </c>
      <c r="C6" s="13">
        <v>25.29365</v>
      </c>
      <c r="H6" s="10"/>
      <c r="I6" s="11"/>
      <c r="J6" s="14"/>
      <c r="K6" s="5"/>
    </row>
    <row r="7" spans="1:11" x14ac:dyDescent="0.2">
      <c r="A7" s="3">
        <v>626</v>
      </c>
      <c r="B7" t="s">
        <v>119</v>
      </c>
      <c r="C7" s="13">
        <v>41.1</v>
      </c>
      <c r="H7" s="10"/>
      <c r="I7" s="11"/>
      <c r="J7" s="14"/>
      <c r="K7" s="5"/>
    </row>
    <row r="8" spans="1:11" x14ac:dyDescent="0.2">
      <c r="A8" s="3">
        <v>345</v>
      </c>
      <c r="B8" t="s">
        <v>68</v>
      </c>
      <c r="C8" s="13">
        <v>20.33333</v>
      </c>
      <c r="H8" s="10"/>
      <c r="I8" s="11"/>
      <c r="J8" s="14"/>
      <c r="K8" s="7"/>
    </row>
    <row r="9" spans="1:11" x14ac:dyDescent="0.2">
      <c r="A9" s="3">
        <v>210</v>
      </c>
      <c r="B9" t="s">
        <v>27</v>
      </c>
      <c r="C9" s="13">
        <v>18.96237</v>
      </c>
      <c r="H9" s="6"/>
      <c r="I9" s="8"/>
      <c r="J9" s="8"/>
      <c r="K9" s="6"/>
    </row>
    <row r="10" spans="1:11" x14ac:dyDescent="0.2">
      <c r="A10" s="3">
        <v>622</v>
      </c>
      <c r="B10" t="s">
        <v>115</v>
      </c>
      <c r="C10" s="13">
        <v>21.9</v>
      </c>
      <c r="H10" s="6"/>
      <c r="I10" s="8"/>
      <c r="J10" s="8"/>
      <c r="K10" s="6"/>
    </row>
    <row r="11" spans="1:11" x14ac:dyDescent="0.2">
      <c r="A11" s="3">
        <v>101</v>
      </c>
      <c r="B11" t="s">
        <v>2</v>
      </c>
      <c r="C11" s="13">
        <v>34.118639999999999</v>
      </c>
      <c r="H11" s="6"/>
      <c r="I11" s="8"/>
      <c r="J11" s="8"/>
      <c r="K11" s="6"/>
    </row>
    <row r="12" spans="1:11" x14ac:dyDescent="0.2">
      <c r="A12" s="3">
        <v>315</v>
      </c>
      <c r="B12" t="s">
        <v>46</v>
      </c>
      <c r="C12" s="13">
        <v>28.604939999999999</v>
      </c>
      <c r="H12" s="7"/>
      <c r="I12" s="8"/>
      <c r="J12" s="7"/>
      <c r="K12" s="5"/>
    </row>
    <row r="13" spans="1:11" x14ac:dyDescent="0.2">
      <c r="A13" s="3">
        <v>313</v>
      </c>
      <c r="B13" t="s">
        <v>44</v>
      </c>
      <c r="C13" s="13">
        <v>27.394369999999999</v>
      </c>
      <c r="H13" s="7"/>
      <c r="I13" s="7"/>
      <c r="J13" s="7"/>
      <c r="K13" s="5"/>
    </row>
    <row r="14" spans="1:11" x14ac:dyDescent="0.2">
      <c r="A14" s="3">
        <v>417</v>
      </c>
      <c r="B14" t="s">
        <v>81</v>
      </c>
      <c r="C14" s="13">
        <v>23.63043</v>
      </c>
      <c r="H14" s="7"/>
      <c r="I14" s="7"/>
      <c r="J14" s="7"/>
      <c r="K14" s="7"/>
    </row>
    <row r="15" spans="1:11" x14ac:dyDescent="0.2">
      <c r="A15" s="3">
        <v>502</v>
      </c>
      <c r="B15" t="s">
        <v>85</v>
      </c>
      <c r="C15" s="13">
        <v>16.895520000000001</v>
      </c>
      <c r="H15" s="6"/>
      <c r="I15" s="7"/>
      <c r="J15" s="8"/>
      <c r="K15" s="6"/>
    </row>
    <row r="16" spans="1:11" x14ac:dyDescent="0.2">
      <c r="A16" s="3">
        <v>503</v>
      </c>
      <c r="B16" t="s">
        <v>86</v>
      </c>
      <c r="C16" s="13">
        <v>22.15315</v>
      </c>
      <c r="H16" s="6"/>
      <c r="I16" s="5"/>
      <c r="K16" s="6"/>
    </row>
    <row r="17" spans="1:11" x14ac:dyDescent="0.2">
      <c r="A17" s="3">
        <v>107</v>
      </c>
      <c r="B17" t="s">
        <v>5</v>
      </c>
      <c r="C17" s="13">
        <v>12.595090000000001</v>
      </c>
      <c r="H17" s="6"/>
      <c r="K17" s="6"/>
    </row>
    <row r="18" spans="1:11" x14ac:dyDescent="0.2">
      <c r="A18" s="3">
        <v>131</v>
      </c>
      <c r="B18" t="s">
        <v>22</v>
      </c>
      <c r="C18" s="13">
        <v>20.703389999999999</v>
      </c>
      <c r="H18" s="6"/>
    </row>
    <row r="19" spans="1:11" x14ac:dyDescent="0.2">
      <c r="A19" s="3">
        <v>219</v>
      </c>
      <c r="B19" t="s">
        <v>33</v>
      </c>
      <c r="C19" s="13">
        <v>25.367349999999998</v>
      </c>
      <c r="H19" s="6"/>
      <c r="I19" s="5"/>
    </row>
    <row r="20" spans="1:11" x14ac:dyDescent="0.2">
      <c r="A20" s="3">
        <v>640</v>
      </c>
      <c r="B20" t="s">
        <v>126</v>
      </c>
      <c r="C20" s="13">
        <v>23.970590000000001</v>
      </c>
      <c r="H20" s="6"/>
      <c r="I20" s="5"/>
    </row>
    <row r="21" spans="1:11" x14ac:dyDescent="0.2">
      <c r="A21" s="3">
        <v>329</v>
      </c>
      <c r="B21" t="s">
        <v>58</v>
      </c>
      <c r="C21" s="13">
        <v>28.4375</v>
      </c>
      <c r="H21" s="6"/>
      <c r="I21" s="5"/>
      <c r="K21" s="5"/>
    </row>
    <row r="22" spans="1:11" x14ac:dyDescent="0.2">
      <c r="A22" s="3">
        <v>338</v>
      </c>
      <c r="B22" t="s">
        <v>63</v>
      </c>
      <c r="C22" s="13">
        <v>29.22034</v>
      </c>
      <c r="H22" s="5"/>
      <c r="I22" s="5"/>
      <c r="K22" s="5"/>
    </row>
    <row r="23" spans="1:11" x14ac:dyDescent="0.2">
      <c r="A23" s="3">
        <v>209</v>
      </c>
      <c r="B23" t="s">
        <v>26</v>
      </c>
      <c r="C23" s="13">
        <v>25.632909999999999</v>
      </c>
      <c r="H23" s="5"/>
      <c r="I23" s="5"/>
      <c r="J23" s="5"/>
    </row>
    <row r="24" spans="1:11" x14ac:dyDescent="0.2">
      <c r="A24" s="3">
        <v>323</v>
      </c>
      <c r="B24" t="s">
        <v>53</v>
      </c>
      <c r="C24" s="13">
        <v>24.176469999999998</v>
      </c>
      <c r="H24" s="5"/>
      <c r="I24" s="5"/>
      <c r="J24" s="5"/>
    </row>
    <row r="25" spans="1:11" x14ac:dyDescent="0.2">
      <c r="A25" s="3">
        <v>218</v>
      </c>
      <c r="B25" t="s">
        <v>32</v>
      </c>
      <c r="C25" s="13">
        <v>15.08081</v>
      </c>
      <c r="H25" s="5"/>
      <c r="I25" s="5"/>
      <c r="J25" s="5"/>
    </row>
    <row r="26" spans="1:11" x14ac:dyDescent="0.2">
      <c r="A26" s="3">
        <v>508</v>
      </c>
      <c r="B26" t="s">
        <v>89</v>
      </c>
      <c r="C26" s="13">
        <v>22.1875</v>
      </c>
      <c r="H26" s="7"/>
      <c r="I26" s="7"/>
      <c r="J26" s="7"/>
    </row>
    <row r="27" spans="1:11" x14ac:dyDescent="0.2">
      <c r="A27" s="3">
        <v>312</v>
      </c>
      <c r="B27" t="s">
        <v>43</v>
      </c>
      <c r="C27" s="13">
        <v>34.85577</v>
      </c>
      <c r="H27" s="6"/>
      <c r="J27" s="6"/>
    </row>
    <row r="28" spans="1:11" x14ac:dyDescent="0.2">
      <c r="A28" s="3">
        <v>340</v>
      </c>
      <c r="B28" t="s">
        <v>64</v>
      </c>
      <c r="C28" s="13">
        <v>30.047619999999998</v>
      </c>
      <c r="H28" s="6"/>
      <c r="J28" s="6"/>
    </row>
    <row r="29" spans="1:11" x14ac:dyDescent="0.2">
      <c r="A29" s="3">
        <v>321</v>
      </c>
      <c r="B29" t="s">
        <v>51</v>
      </c>
      <c r="C29" s="13">
        <v>21.101120000000002</v>
      </c>
      <c r="H29" s="6"/>
      <c r="J29" s="6"/>
    </row>
    <row r="30" spans="1:11" x14ac:dyDescent="0.2">
      <c r="A30" s="3">
        <v>108</v>
      </c>
      <c r="B30" t="s">
        <v>6</v>
      </c>
      <c r="C30" s="13">
        <v>20.773109999999999</v>
      </c>
      <c r="H30" s="6"/>
      <c r="J30" s="6"/>
    </row>
    <row r="31" spans="1:11" x14ac:dyDescent="0.2">
      <c r="A31" s="3">
        <v>309</v>
      </c>
      <c r="B31" t="s">
        <v>40</v>
      </c>
      <c r="C31" s="13">
        <v>23.090910000000001</v>
      </c>
      <c r="H31" s="6"/>
      <c r="J31" s="6"/>
    </row>
    <row r="32" spans="1:11" x14ac:dyDescent="0.2">
      <c r="A32" s="3">
        <v>128</v>
      </c>
      <c r="B32" t="s">
        <v>19</v>
      </c>
      <c r="C32" s="13">
        <v>29.380949999999999</v>
      </c>
      <c r="H32" s="6"/>
      <c r="J32" s="6"/>
    </row>
    <row r="33" spans="1:8" x14ac:dyDescent="0.2">
      <c r="A33" s="3">
        <v>424</v>
      </c>
      <c r="B33" t="s">
        <v>82</v>
      </c>
      <c r="C33" s="13">
        <v>21.485440000000001</v>
      </c>
      <c r="H33" s="6"/>
    </row>
    <row r="34" spans="1:8" x14ac:dyDescent="0.2">
      <c r="A34" s="3">
        <v>337</v>
      </c>
      <c r="B34" t="s">
        <v>62</v>
      </c>
      <c r="C34" s="13">
        <v>25.34328</v>
      </c>
      <c r="H34" s="6"/>
    </row>
    <row r="35" spans="1:8" x14ac:dyDescent="0.2">
      <c r="A35" s="3">
        <v>616</v>
      </c>
      <c r="B35" t="s">
        <v>110</v>
      </c>
      <c r="C35" s="13">
        <v>25.66019</v>
      </c>
    </row>
    <row r="36" spans="1:8" x14ac:dyDescent="0.2">
      <c r="A36" s="3">
        <v>320</v>
      </c>
      <c r="B36" t="s">
        <v>50</v>
      </c>
      <c r="C36" s="13">
        <v>36.55556</v>
      </c>
    </row>
    <row r="37" spans="1:8" x14ac:dyDescent="0.2">
      <c r="A37" s="3">
        <v>618</v>
      </c>
      <c r="B37" t="s">
        <v>112</v>
      </c>
      <c r="C37" s="13">
        <v>23.765429999999999</v>
      </c>
    </row>
    <row r="38" spans="1:8" x14ac:dyDescent="0.2">
      <c r="A38" s="3">
        <v>311</v>
      </c>
      <c r="B38" t="s">
        <v>42</v>
      </c>
      <c r="C38" s="13">
        <v>26.236840000000001</v>
      </c>
    </row>
    <row r="39" spans="1:8" x14ac:dyDescent="0.2">
      <c r="A39" s="3">
        <v>411</v>
      </c>
      <c r="B39" t="s">
        <v>80</v>
      </c>
      <c r="C39" s="13">
        <v>20.615390000000001</v>
      </c>
    </row>
    <row r="40" spans="1:8" x14ac:dyDescent="0.2">
      <c r="A40" s="3">
        <v>120</v>
      </c>
      <c r="B40" t="s">
        <v>14</v>
      </c>
      <c r="C40" s="13">
        <v>26.335080000000001</v>
      </c>
    </row>
    <row r="41" spans="1:8" x14ac:dyDescent="0.2">
      <c r="A41" s="3">
        <v>526</v>
      </c>
      <c r="B41" t="s">
        <v>100</v>
      </c>
      <c r="C41" s="13">
        <v>32.80153</v>
      </c>
    </row>
    <row r="42" spans="1:8" x14ac:dyDescent="0.2">
      <c r="A42" s="3">
        <v>504</v>
      </c>
      <c r="B42" t="s">
        <v>87</v>
      </c>
      <c r="C42" s="13">
        <v>34.23077</v>
      </c>
    </row>
    <row r="43" spans="1:8" x14ac:dyDescent="0.2">
      <c r="A43" s="3">
        <v>112</v>
      </c>
      <c r="B43" t="s">
        <v>7</v>
      </c>
      <c r="C43" s="13">
        <v>37.692309999999999</v>
      </c>
    </row>
    <row r="44" spans="1:8" x14ac:dyDescent="0.2">
      <c r="A44" s="3">
        <v>117</v>
      </c>
      <c r="B44" t="s">
        <v>11</v>
      </c>
      <c r="C44" s="13">
        <v>20.119399999999999</v>
      </c>
    </row>
    <row r="45" spans="1:8" x14ac:dyDescent="0.2">
      <c r="A45" s="3">
        <v>202</v>
      </c>
      <c r="B45" t="s">
        <v>25</v>
      </c>
      <c r="C45" s="13">
        <v>19.525639999999999</v>
      </c>
    </row>
    <row r="46" spans="1:8" x14ac:dyDescent="0.2">
      <c r="A46" s="3">
        <v>637</v>
      </c>
      <c r="B46" t="s">
        <v>123</v>
      </c>
      <c r="C46" s="13">
        <v>25.256409999999999</v>
      </c>
    </row>
    <row r="47" spans="1:8" x14ac:dyDescent="0.2">
      <c r="A47" s="3">
        <v>114</v>
      </c>
      <c r="B47" t="s">
        <v>10</v>
      </c>
      <c r="C47" s="13">
        <v>16.322579999999999</v>
      </c>
    </row>
    <row r="48" spans="1:8" x14ac:dyDescent="0.2">
      <c r="A48" s="3">
        <v>625</v>
      </c>
      <c r="B48" t="s">
        <v>118</v>
      </c>
      <c r="C48" s="13">
        <v>28.89744</v>
      </c>
    </row>
    <row r="49" spans="1:3" x14ac:dyDescent="0.2">
      <c r="A49" s="3">
        <v>501</v>
      </c>
      <c r="B49" t="s">
        <v>84</v>
      </c>
      <c r="C49" s="13">
        <v>27.308820000000001</v>
      </c>
    </row>
    <row r="50" spans="1:3" x14ac:dyDescent="0.2">
      <c r="A50" s="3">
        <v>121</v>
      </c>
      <c r="B50" t="s">
        <v>15</v>
      </c>
      <c r="C50" s="13">
        <v>16.36364</v>
      </c>
    </row>
    <row r="51" spans="1:3" x14ac:dyDescent="0.2">
      <c r="A51" s="3">
        <v>201</v>
      </c>
      <c r="B51" t="s">
        <v>24</v>
      </c>
      <c r="C51" s="13">
        <v>30.04054</v>
      </c>
    </row>
    <row r="52" spans="1:3" x14ac:dyDescent="0.2">
      <c r="A52" s="3">
        <v>130</v>
      </c>
      <c r="B52" t="s">
        <v>20</v>
      </c>
      <c r="C52" s="13">
        <v>18.211539999999999</v>
      </c>
    </row>
    <row r="53" spans="1:3" x14ac:dyDescent="0.2">
      <c r="A53" s="3">
        <v>509</v>
      </c>
      <c r="B53" t="s">
        <v>90</v>
      </c>
      <c r="C53" s="13">
        <v>23.292680000000001</v>
      </c>
    </row>
    <row r="54" spans="1:3" x14ac:dyDescent="0.2">
      <c r="A54" s="3">
        <v>638</v>
      </c>
      <c r="B54" t="s">
        <v>124</v>
      </c>
      <c r="C54" s="13">
        <v>32.193550000000002</v>
      </c>
    </row>
    <row r="55" spans="1:3" x14ac:dyDescent="0.2">
      <c r="A55" s="3">
        <v>522</v>
      </c>
      <c r="B55" t="s">
        <v>96</v>
      </c>
      <c r="C55" s="13">
        <v>23.423839999999998</v>
      </c>
    </row>
    <row r="56" spans="1:3" x14ac:dyDescent="0.2">
      <c r="A56" s="3">
        <v>516</v>
      </c>
      <c r="B56" t="s">
        <v>95</v>
      </c>
      <c r="C56" s="13">
        <v>19.600000000000001</v>
      </c>
    </row>
    <row r="57" spans="1:3" x14ac:dyDescent="0.2">
      <c r="A57" s="3">
        <v>615</v>
      </c>
      <c r="B57" t="s">
        <v>109</v>
      </c>
      <c r="C57" s="13">
        <v>18.81503</v>
      </c>
    </row>
    <row r="58" spans="1:3" x14ac:dyDescent="0.2">
      <c r="A58" s="3">
        <v>308</v>
      </c>
      <c r="B58" t="s">
        <v>39</v>
      </c>
      <c r="C58" s="13">
        <v>26.866140000000001</v>
      </c>
    </row>
    <row r="59" spans="1:3" x14ac:dyDescent="0.2">
      <c r="A59" s="3">
        <v>324</v>
      </c>
      <c r="B59" t="s">
        <v>54</v>
      </c>
      <c r="C59" s="13">
        <v>33.357140000000001</v>
      </c>
    </row>
    <row r="60" spans="1:3" x14ac:dyDescent="0.2">
      <c r="A60" s="3">
        <v>334</v>
      </c>
      <c r="B60" t="s">
        <v>61</v>
      </c>
      <c r="C60" s="13">
        <v>32.491520000000001</v>
      </c>
    </row>
    <row r="61" spans="1:3" x14ac:dyDescent="0.2">
      <c r="A61" s="3">
        <v>331</v>
      </c>
      <c r="B61" t="s">
        <v>59</v>
      </c>
      <c r="C61" s="13">
        <v>35.32423</v>
      </c>
    </row>
    <row r="62" spans="1:3" x14ac:dyDescent="0.2">
      <c r="A62" s="3">
        <v>350</v>
      </c>
      <c r="B62" t="s">
        <v>73</v>
      </c>
      <c r="C62" s="13">
        <v>27.096779999999999</v>
      </c>
    </row>
    <row r="63" spans="1:3" x14ac:dyDescent="0.2">
      <c r="A63" s="3">
        <v>310</v>
      </c>
      <c r="B63" t="s">
        <v>41</v>
      </c>
      <c r="C63" s="13">
        <v>28.160720000000001</v>
      </c>
    </row>
    <row r="64" spans="1:3" x14ac:dyDescent="0.2">
      <c r="A64" s="3">
        <v>401</v>
      </c>
      <c r="B64" t="s">
        <v>74</v>
      </c>
      <c r="C64" s="13">
        <v>26.207319999999999</v>
      </c>
    </row>
    <row r="65" spans="1:3" x14ac:dyDescent="0.2">
      <c r="A65" s="3">
        <v>314</v>
      </c>
      <c r="B65" t="s">
        <v>45</v>
      </c>
      <c r="C65" s="13">
        <v>22.92754</v>
      </c>
    </row>
    <row r="66" spans="1:3" x14ac:dyDescent="0.2">
      <c r="A66" s="3">
        <v>515</v>
      </c>
      <c r="B66" t="s">
        <v>94</v>
      </c>
      <c r="C66" s="13">
        <v>27.754719999999999</v>
      </c>
    </row>
    <row r="67" spans="1:3" x14ac:dyDescent="0.2">
      <c r="A67" s="3">
        <v>305</v>
      </c>
      <c r="B67" t="s">
        <v>36</v>
      </c>
      <c r="C67" s="13">
        <v>19</v>
      </c>
    </row>
    <row r="68" spans="1:3" x14ac:dyDescent="0.2">
      <c r="A68" s="3">
        <v>639</v>
      </c>
      <c r="B68" t="s">
        <v>125</v>
      </c>
      <c r="C68" s="13">
        <v>20.486190000000001</v>
      </c>
    </row>
    <row r="69" spans="1:3" x14ac:dyDescent="0.2">
      <c r="A69" s="3">
        <v>506</v>
      </c>
      <c r="B69" t="s">
        <v>88</v>
      </c>
      <c r="C69" s="13">
        <v>28.142859999999999</v>
      </c>
    </row>
    <row r="70" spans="1:3" x14ac:dyDescent="0.2">
      <c r="A70" s="3">
        <v>303</v>
      </c>
      <c r="B70" t="s">
        <v>35</v>
      </c>
      <c r="C70" s="13">
        <v>31.9011</v>
      </c>
    </row>
    <row r="71" spans="1:3" x14ac:dyDescent="0.2">
      <c r="A71" s="3">
        <v>349</v>
      </c>
      <c r="B71" t="s">
        <v>72</v>
      </c>
      <c r="C71" s="13">
        <v>40.164380000000001</v>
      </c>
    </row>
    <row r="72" spans="1:3" x14ac:dyDescent="0.2">
      <c r="A72" s="3">
        <v>322</v>
      </c>
      <c r="B72" t="s">
        <v>52</v>
      </c>
      <c r="C72" s="13">
        <v>12.76271</v>
      </c>
    </row>
    <row r="73" spans="1:3" x14ac:dyDescent="0.2">
      <c r="A73" s="3">
        <v>407</v>
      </c>
      <c r="B73" t="s">
        <v>76</v>
      </c>
      <c r="C73" s="13">
        <v>26.4878</v>
      </c>
    </row>
    <row r="74" spans="1:3" x14ac:dyDescent="0.2">
      <c r="A74" s="3">
        <v>318</v>
      </c>
      <c r="B74" t="s">
        <v>49</v>
      </c>
      <c r="C74" s="13">
        <v>22.804880000000001</v>
      </c>
    </row>
    <row r="75" spans="1:3" x14ac:dyDescent="0.2">
      <c r="A75" s="3">
        <v>529</v>
      </c>
      <c r="B75" t="s">
        <v>103</v>
      </c>
      <c r="C75" s="13">
        <v>14.78947</v>
      </c>
    </row>
    <row r="76" spans="1:3" x14ac:dyDescent="0.2">
      <c r="A76" s="3">
        <v>617</v>
      </c>
      <c r="B76" t="s">
        <v>111</v>
      </c>
      <c r="C76" s="13">
        <v>35.671639999999996</v>
      </c>
    </row>
    <row r="77" spans="1:3" x14ac:dyDescent="0.2">
      <c r="A77" s="3">
        <v>213</v>
      </c>
      <c r="B77" t="s">
        <v>29</v>
      </c>
      <c r="C77" s="13">
        <v>18.093330000000002</v>
      </c>
    </row>
    <row r="78" spans="1:3" x14ac:dyDescent="0.2">
      <c r="A78" s="3">
        <v>408</v>
      </c>
      <c r="B78" t="s">
        <v>77</v>
      </c>
      <c r="C78" s="13">
        <v>25.033329999999999</v>
      </c>
    </row>
    <row r="79" spans="1:3" x14ac:dyDescent="0.2">
      <c r="A79" s="3">
        <v>325</v>
      </c>
      <c r="B79" t="s">
        <v>55</v>
      </c>
      <c r="C79" s="13">
        <v>21.765519999999999</v>
      </c>
    </row>
    <row r="80" spans="1:3" x14ac:dyDescent="0.2">
      <c r="A80" s="3">
        <v>347</v>
      </c>
      <c r="B80" t="s">
        <v>70</v>
      </c>
      <c r="C80" s="13">
        <v>23.725000000000001</v>
      </c>
    </row>
    <row r="81" spans="1:3" x14ac:dyDescent="0.2">
      <c r="A81" s="3">
        <v>113</v>
      </c>
      <c r="B81" t="s">
        <v>9</v>
      </c>
      <c r="C81" s="13">
        <v>32.710940000000001</v>
      </c>
    </row>
    <row r="82" spans="1:3" x14ac:dyDescent="0.2">
      <c r="A82" s="3">
        <v>211</v>
      </c>
      <c r="B82" t="s">
        <v>28</v>
      </c>
      <c r="C82" s="13">
        <v>21.108969999999999</v>
      </c>
    </row>
    <row r="83" spans="1:3" x14ac:dyDescent="0.2">
      <c r="A83" s="3">
        <v>634</v>
      </c>
      <c r="B83" t="s">
        <v>122</v>
      </c>
      <c r="C83" s="13">
        <v>24.929819999999999</v>
      </c>
    </row>
    <row r="84" spans="1:3" x14ac:dyDescent="0.2">
      <c r="A84" s="3">
        <v>127</v>
      </c>
      <c r="B84" t="s">
        <v>18</v>
      </c>
      <c r="C84" s="13">
        <v>26.42614</v>
      </c>
    </row>
    <row r="85" spans="1:3" x14ac:dyDescent="0.2">
      <c r="A85" s="3">
        <v>523</v>
      </c>
      <c r="B85" t="s">
        <v>97</v>
      </c>
      <c r="C85" s="13">
        <v>25.966670000000001</v>
      </c>
    </row>
    <row r="86" spans="1:3" x14ac:dyDescent="0.2">
      <c r="A86" s="3">
        <v>307</v>
      </c>
      <c r="B86" t="s">
        <v>38</v>
      </c>
      <c r="C86" s="13">
        <v>47.17886</v>
      </c>
    </row>
    <row r="87" spans="1:3" x14ac:dyDescent="0.2">
      <c r="A87" s="3">
        <v>103</v>
      </c>
      <c r="B87" t="s">
        <v>4</v>
      </c>
      <c r="C87" s="13">
        <v>25.490570000000002</v>
      </c>
    </row>
    <row r="88" spans="1:3" x14ac:dyDescent="0.2">
      <c r="A88" s="3">
        <v>510</v>
      </c>
      <c r="B88" t="s">
        <v>91</v>
      </c>
      <c r="C88" s="13">
        <v>42.066670000000002</v>
      </c>
    </row>
    <row r="89" spans="1:3" x14ac:dyDescent="0.2">
      <c r="A89" s="3">
        <v>125</v>
      </c>
      <c r="B89" t="s">
        <v>16</v>
      </c>
      <c r="C89" s="13">
        <v>21.323080000000001</v>
      </c>
    </row>
    <row r="90" spans="1:3" x14ac:dyDescent="0.2">
      <c r="A90" s="3">
        <v>602</v>
      </c>
      <c r="B90" t="s">
        <v>105</v>
      </c>
      <c r="C90" s="13">
        <v>37.799999999999997</v>
      </c>
    </row>
    <row r="91" spans="1:3" x14ac:dyDescent="0.2">
      <c r="A91" s="3">
        <v>342</v>
      </c>
      <c r="B91" t="s">
        <v>66</v>
      </c>
      <c r="C91" s="13">
        <v>35.43956</v>
      </c>
    </row>
    <row r="92" spans="1:3" x14ac:dyDescent="0.2">
      <c r="A92" s="3">
        <v>344</v>
      </c>
      <c r="B92" t="s">
        <v>67</v>
      </c>
      <c r="C92" s="13">
        <v>25.90991</v>
      </c>
    </row>
    <row r="93" spans="1:3" x14ac:dyDescent="0.2">
      <c r="A93" s="3">
        <v>326</v>
      </c>
      <c r="B93" t="s">
        <v>56</v>
      </c>
      <c r="C93" s="13">
        <v>33.542859999999997</v>
      </c>
    </row>
    <row r="94" spans="1:3" x14ac:dyDescent="0.2">
      <c r="A94" s="3">
        <v>601</v>
      </c>
      <c r="B94" t="s">
        <v>104</v>
      </c>
      <c r="C94" s="13">
        <v>36.442100000000003</v>
      </c>
    </row>
    <row r="95" spans="1:3" x14ac:dyDescent="0.2">
      <c r="A95" s="3">
        <v>126</v>
      </c>
      <c r="B95" t="s">
        <v>17</v>
      </c>
      <c r="C95" s="13">
        <v>25.25478</v>
      </c>
    </row>
    <row r="96" spans="1:3" x14ac:dyDescent="0.2">
      <c r="A96" s="3">
        <v>614</v>
      </c>
      <c r="B96" t="s">
        <v>108</v>
      </c>
      <c r="C96" s="13">
        <v>34.223210000000002</v>
      </c>
    </row>
    <row r="97" spans="1:3" x14ac:dyDescent="0.2">
      <c r="A97" s="3">
        <v>316</v>
      </c>
      <c r="B97" t="s">
        <v>47</v>
      </c>
      <c r="C97" s="13">
        <v>25.077670000000001</v>
      </c>
    </row>
    <row r="98" spans="1:3" x14ac:dyDescent="0.2">
      <c r="A98" s="3">
        <v>348</v>
      </c>
      <c r="B98" t="s">
        <v>71</v>
      </c>
      <c r="C98" s="13">
        <v>28.227270000000001</v>
      </c>
    </row>
    <row r="99" spans="1:3" x14ac:dyDescent="0.2">
      <c r="A99" s="3">
        <v>118</v>
      </c>
      <c r="B99" t="s">
        <v>12</v>
      </c>
      <c r="C99" s="13">
        <v>28.051549999999999</v>
      </c>
    </row>
    <row r="100" spans="1:3" x14ac:dyDescent="0.2">
      <c r="A100" s="3">
        <v>623</v>
      </c>
      <c r="B100" t="s">
        <v>116</v>
      </c>
      <c r="C100" s="13">
        <v>28.90991</v>
      </c>
    </row>
    <row r="101" spans="1:3" x14ac:dyDescent="0.2">
      <c r="A101" s="3">
        <v>327</v>
      </c>
      <c r="B101" t="s">
        <v>57</v>
      </c>
      <c r="C101" s="13">
        <v>31.95506</v>
      </c>
    </row>
    <row r="102" spans="1:3" x14ac:dyDescent="0.2">
      <c r="A102" s="3">
        <v>306</v>
      </c>
      <c r="B102" t="s">
        <v>37</v>
      </c>
      <c r="C102" s="13">
        <v>20.8125</v>
      </c>
    </row>
    <row r="103" spans="1:3" x14ac:dyDescent="0.2">
      <c r="A103" s="3">
        <v>611</v>
      </c>
      <c r="B103" t="s">
        <v>107</v>
      </c>
      <c r="C103" s="13">
        <v>36.311109999999999</v>
      </c>
    </row>
    <row r="104" spans="1:3" x14ac:dyDescent="0.2">
      <c r="A104" s="3">
        <v>633</v>
      </c>
      <c r="B104" t="s">
        <v>121</v>
      </c>
      <c r="C104" s="13">
        <v>29.506019999999999</v>
      </c>
    </row>
    <row r="105" spans="1:3" x14ac:dyDescent="0.2">
      <c r="A105" s="3">
        <v>528</v>
      </c>
      <c r="B105" t="s">
        <v>102</v>
      </c>
      <c r="C105" s="13">
        <v>18.59028</v>
      </c>
    </row>
    <row r="106" spans="1:3" x14ac:dyDescent="0.2">
      <c r="A106" s="3">
        <v>525</v>
      </c>
      <c r="B106" t="s">
        <v>99</v>
      </c>
      <c r="C106" s="13">
        <v>19.16</v>
      </c>
    </row>
    <row r="107" spans="1:3" x14ac:dyDescent="0.2">
      <c r="A107" s="3">
        <v>527</v>
      </c>
      <c r="B107" t="s">
        <v>101</v>
      </c>
      <c r="C107" s="13">
        <v>30.913460000000001</v>
      </c>
    </row>
    <row r="108" spans="1:3" x14ac:dyDescent="0.2">
      <c r="A108" s="3">
        <v>425</v>
      </c>
      <c r="B108" t="s">
        <v>83</v>
      </c>
      <c r="C108" s="13">
        <v>22.707689999999999</v>
      </c>
    </row>
    <row r="109" spans="1:3" x14ac:dyDescent="0.2">
      <c r="A109" s="3">
        <v>301</v>
      </c>
      <c r="B109" t="s">
        <v>34</v>
      </c>
      <c r="C109" s="13">
        <v>18.27027</v>
      </c>
    </row>
    <row r="110" spans="1:3" x14ac:dyDescent="0.2">
      <c r="A110" s="3">
        <v>524</v>
      </c>
      <c r="B110" t="s">
        <v>98</v>
      </c>
      <c r="C110" s="13">
        <v>21.06579</v>
      </c>
    </row>
    <row r="111" spans="1:3" x14ac:dyDescent="0.2">
      <c r="A111" s="3">
        <v>119</v>
      </c>
      <c r="B111" t="s">
        <v>13</v>
      </c>
      <c r="C111" s="13">
        <v>21.288460000000001</v>
      </c>
    </row>
    <row r="112" spans="1:3" x14ac:dyDescent="0.2">
      <c r="A112" s="3">
        <v>410</v>
      </c>
      <c r="B112" t="s">
        <v>79</v>
      </c>
      <c r="C112" s="13">
        <v>21.586210000000001</v>
      </c>
    </row>
    <row r="113" spans="1:3" x14ac:dyDescent="0.2">
      <c r="A113" s="3">
        <v>332</v>
      </c>
      <c r="B113" t="s">
        <v>60</v>
      </c>
      <c r="C113" s="13">
        <v>24.235949999999999</v>
      </c>
    </row>
    <row r="114" spans="1:3" x14ac:dyDescent="0.2">
      <c r="A114" s="3">
        <v>346</v>
      </c>
      <c r="B114" t="s">
        <v>69</v>
      </c>
      <c r="C114" s="13">
        <v>36.31579</v>
      </c>
    </row>
    <row r="115" spans="1:3" x14ac:dyDescent="0.2">
      <c r="A115" s="3">
        <v>405</v>
      </c>
      <c r="B115" t="s">
        <v>75</v>
      </c>
      <c r="C115" s="13">
        <v>31.172409999999999</v>
      </c>
    </row>
    <row r="116" spans="1:3" x14ac:dyDescent="0.2">
      <c r="A116" s="3">
        <v>619</v>
      </c>
      <c r="B116" t="s">
        <v>113</v>
      </c>
      <c r="C116" s="13">
        <v>18.745450000000002</v>
      </c>
    </row>
    <row r="117" spans="1:3" x14ac:dyDescent="0.2">
      <c r="A117" s="3">
        <v>216</v>
      </c>
      <c r="B117" t="s">
        <v>31</v>
      </c>
      <c r="C117" s="13">
        <v>22.743120000000001</v>
      </c>
    </row>
    <row r="118" spans="1:3" x14ac:dyDescent="0.2">
      <c r="A118" s="3">
        <v>603</v>
      </c>
      <c r="B118" t="s">
        <v>106</v>
      </c>
      <c r="C118" s="13">
        <v>14.76271</v>
      </c>
    </row>
    <row r="119" spans="1:3" x14ac:dyDescent="0.2">
      <c r="A119" s="3">
        <v>409</v>
      </c>
      <c r="B119" t="s">
        <v>78</v>
      </c>
      <c r="C119" s="13">
        <v>35.153849999999998</v>
      </c>
    </row>
    <row r="120" spans="1:3" x14ac:dyDescent="0.2">
      <c r="A120" s="3">
        <v>317</v>
      </c>
      <c r="B120" t="s">
        <v>48</v>
      </c>
      <c r="C120" s="13">
        <v>35.548609999999996</v>
      </c>
    </row>
    <row r="121" spans="1:3" x14ac:dyDescent="0.2">
      <c r="A121" s="3">
        <v>132</v>
      </c>
      <c r="B121" t="s">
        <v>23</v>
      </c>
      <c r="C121" s="13">
        <v>34.723210000000002</v>
      </c>
    </row>
    <row r="122" spans="1:3" x14ac:dyDescent="0.2">
      <c r="A122" s="3">
        <v>621</v>
      </c>
      <c r="B122" t="s">
        <v>114</v>
      </c>
      <c r="C122" s="13">
        <v>30.106380000000001</v>
      </c>
    </row>
    <row r="123" spans="1:3" x14ac:dyDescent="0.2">
      <c r="A123" s="3">
        <v>624</v>
      </c>
      <c r="B123" t="s">
        <v>117</v>
      </c>
      <c r="C123" s="13">
        <v>21.523810000000001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workbookViewId="0">
      <selection activeCell="F16" sqref="F16"/>
    </sheetView>
  </sheetViews>
  <sheetFormatPr defaultRowHeight="12.75" x14ac:dyDescent="0.2"/>
  <cols>
    <col min="2" max="2" width="37.28515625" bestFit="1" customWidth="1"/>
    <col min="3" max="3" width="13.5703125" bestFit="1" customWidth="1"/>
    <col min="4" max="4" width="12" bestFit="1" customWidth="1"/>
    <col min="7" max="7" width="21.7109375" bestFit="1" customWidth="1"/>
    <col min="8" max="9" width="12.85546875" customWidth="1"/>
    <col min="10" max="10" width="12" bestFit="1" customWidth="1"/>
  </cols>
  <sheetData>
    <row r="1" spans="1:10" ht="13.5" thickBot="1" x14ac:dyDescent="0.25">
      <c r="A1" s="1" t="s">
        <v>0</v>
      </c>
      <c r="B1" s="2" t="s">
        <v>1</v>
      </c>
      <c r="C1" s="2" t="s">
        <v>132</v>
      </c>
      <c r="D1" s="2" t="s">
        <v>128</v>
      </c>
      <c r="E1" s="2" t="s">
        <v>129</v>
      </c>
      <c r="F1" s="2"/>
    </row>
    <row r="2" spans="1:10" x14ac:dyDescent="0.2">
      <c r="A2" s="3">
        <v>101</v>
      </c>
      <c r="B2" t="s">
        <v>2</v>
      </c>
      <c r="C2" s="13">
        <v>34.118639999999999</v>
      </c>
      <c r="E2" s="5"/>
      <c r="F2" s="5"/>
      <c r="G2" s="19"/>
      <c r="H2" s="16" t="s">
        <v>130</v>
      </c>
      <c r="I2" s="16" t="s">
        <v>131</v>
      </c>
      <c r="J2" s="18" t="s">
        <v>137</v>
      </c>
    </row>
    <row r="3" spans="1:10" x14ac:dyDescent="0.2">
      <c r="A3" s="3">
        <v>103</v>
      </c>
      <c r="B3" t="s">
        <v>4</v>
      </c>
      <c r="C3" s="13">
        <v>25.490570000000002</v>
      </c>
      <c r="E3" s="5"/>
      <c r="F3" s="5"/>
      <c r="G3" s="20" t="s">
        <v>133</v>
      </c>
      <c r="H3" s="11">
        <f>COUNTIF($E$2:$E$123,"T")</f>
        <v>0</v>
      </c>
      <c r="I3" s="14">
        <f>COUNTIF($E$2:$E$123,"C")</f>
        <v>0</v>
      </c>
      <c r="J3" s="23">
        <f>I3-H3</f>
        <v>0</v>
      </c>
    </row>
    <row r="4" spans="1:10" ht="13.5" thickBot="1" x14ac:dyDescent="0.25">
      <c r="A4" s="3">
        <v>107</v>
      </c>
      <c r="B4" t="s">
        <v>5</v>
      </c>
      <c r="C4" s="13">
        <v>12.595090000000001</v>
      </c>
      <c r="E4" s="5"/>
      <c r="F4" s="5"/>
      <c r="G4" s="21" t="s">
        <v>134</v>
      </c>
      <c r="H4" s="15" t="e">
        <f>AVERAGEIF($E2:$E123,"T",$C2:$C123)</f>
        <v>#DIV/0!</v>
      </c>
      <c r="I4" s="22" t="e">
        <f>AVERAGEIF($E2:$E123,"C",$C2:$C123)</f>
        <v>#DIV/0!</v>
      </c>
      <c r="J4" s="24" t="e">
        <f>I4-H4</f>
        <v>#DIV/0!</v>
      </c>
    </row>
    <row r="5" spans="1:10" x14ac:dyDescent="0.2">
      <c r="A5" s="3">
        <v>108</v>
      </c>
      <c r="B5" t="s">
        <v>6</v>
      </c>
      <c r="C5" s="13">
        <v>20.773109999999999</v>
      </c>
      <c r="E5" s="5"/>
      <c r="F5" s="5"/>
      <c r="G5" s="9"/>
      <c r="H5" s="11"/>
      <c r="I5" s="14"/>
    </row>
    <row r="6" spans="1:10" x14ac:dyDescent="0.2">
      <c r="A6" s="3">
        <v>112</v>
      </c>
      <c r="B6" t="s">
        <v>7</v>
      </c>
      <c r="C6" s="13">
        <v>37.692309999999999</v>
      </c>
      <c r="E6" s="5"/>
      <c r="F6" s="5"/>
      <c r="G6" s="10"/>
      <c r="H6" s="11"/>
      <c r="I6" s="14"/>
    </row>
    <row r="7" spans="1:10" x14ac:dyDescent="0.2">
      <c r="A7" s="3">
        <v>113</v>
      </c>
      <c r="B7" t="s">
        <v>9</v>
      </c>
      <c r="C7" s="13">
        <v>32.710940000000001</v>
      </c>
      <c r="E7" s="5"/>
      <c r="F7" s="5"/>
      <c r="G7" s="10"/>
      <c r="H7" s="11"/>
      <c r="I7" s="14"/>
    </row>
    <row r="8" spans="1:10" x14ac:dyDescent="0.2">
      <c r="A8" s="3">
        <v>114</v>
      </c>
      <c r="B8" t="s">
        <v>10</v>
      </c>
      <c r="C8" s="13">
        <v>16.322579999999999</v>
      </c>
      <c r="E8" s="5"/>
      <c r="F8" s="5"/>
      <c r="G8" s="10"/>
      <c r="H8" s="11"/>
      <c r="I8" s="14"/>
    </row>
    <row r="9" spans="1:10" x14ac:dyDescent="0.2">
      <c r="A9" s="3">
        <v>117</v>
      </c>
      <c r="B9" t="s">
        <v>11</v>
      </c>
      <c r="C9" s="13">
        <v>20.119399999999999</v>
      </c>
      <c r="E9" s="5"/>
      <c r="F9" s="5"/>
      <c r="G9" s="8"/>
      <c r="H9" s="11"/>
      <c r="I9" s="14"/>
    </row>
    <row r="10" spans="1:10" x14ac:dyDescent="0.2">
      <c r="A10" s="3">
        <v>118</v>
      </c>
      <c r="B10" t="s">
        <v>12</v>
      </c>
      <c r="C10" s="13">
        <v>28.051549999999999</v>
      </c>
      <c r="E10" s="5"/>
      <c r="F10" s="5"/>
      <c r="G10" s="9"/>
      <c r="H10" s="11"/>
      <c r="I10" s="14"/>
    </row>
    <row r="11" spans="1:10" x14ac:dyDescent="0.2">
      <c r="A11" s="3">
        <v>119</v>
      </c>
      <c r="B11" t="s">
        <v>13</v>
      </c>
      <c r="C11" s="13">
        <v>21.288460000000001</v>
      </c>
      <c r="E11" s="5"/>
      <c r="F11" s="5"/>
      <c r="G11" s="10"/>
      <c r="H11" s="11"/>
      <c r="I11" s="14"/>
    </row>
    <row r="12" spans="1:10" x14ac:dyDescent="0.2">
      <c r="A12" s="3">
        <v>120</v>
      </c>
      <c r="B12" t="s">
        <v>14</v>
      </c>
      <c r="C12" s="13">
        <v>26.335080000000001</v>
      </c>
      <c r="E12" s="5"/>
      <c r="F12" s="5"/>
      <c r="G12" s="10"/>
      <c r="H12" s="11"/>
      <c r="I12" s="14"/>
    </row>
    <row r="13" spans="1:10" x14ac:dyDescent="0.2">
      <c r="A13" s="3">
        <v>121</v>
      </c>
      <c r="B13" t="s">
        <v>15</v>
      </c>
      <c r="C13" s="13">
        <v>16.36364</v>
      </c>
      <c r="E13" s="5"/>
      <c r="F13" s="5"/>
      <c r="G13" s="10"/>
      <c r="H13" s="11"/>
      <c r="I13" s="14"/>
    </row>
    <row r="14" spans="1:10" x14ac:dyDescent="0.2">
      <c r="A14" s="3">
        <v>125</v>
      </c>
      <c r="B14" t="s">
        <v>16</v>
      </c>
      <c r="C14" s="13">
        <v>21.323080000000001</v>
      </c>
      <c r="E14" s="5"/>
      <c r="F14" s="5"/>
      <c r="G14" s="8"/>
      <c r="H14" s="8"/>
      <c r="I14" s="8"/>
    </row>
    <row r="15" spans="1:10" x14ac:dyDescent="0.2">
      <c r="A15" s="3">
        <v>126</v>
      </c>
      <c r="B15" t="s">
        <v>17</v>
      </c>
      <c r="C15" s="13">
        <v>25.25478</v>
      </c>
      <c r="E15" s="5"/>
      <c r="F15" s="5"/>
      <c r="G15" s="8"/>
      <c r="H15" s="8"/>
      <c r="I15" s="8"/>
    </row>
    <row r="16" spans="1:10" x14ac:dyDescent="0.2">
      <c r="A16" s="3">
        <v>127</v>
      </c>
      <c r="B16" t="s">
        <v>18</v>
      </c>
      <c r="C16" s="13">
        <v>26.42614</v>
      </c>
      <c r="E16" s="5"/>
      <c r="F16" s="5"/>
      <c r="G16" s="8"/>
      <c r="H16" s="8"/>
      <c r="I16" s="7"/>
    </row>
    <row r="17" spans="1:10" x14ac:dyDescent="0.2">
      <c r="A17" s="3">
        <v>128</v>
      </c>
      <c r="B17" t="s">
        <v>19</v>
      </c>
      <c r="C17" s="13">
        <v>29.380949999999999</v>
      </c>
      <c r="E17" s="5"/>
      <c r="F17" s="5"/>
      <c r="G17" s="8"/>
      <c r="H17" s="8"/>
      <c r="I17" s="7"/>
    </row>
    <row r="18" spans="1:10" x14ac:dyDescent="0.2">
      <c r="A18" s="3">
        <v>130</v>
      </c>
      <c r="B18" t="s">
        <v>20</v>
      </c>
      <c r="C18" s="13">
        <v>18.211539999999999</v>
      </c>
      <c r="E18" s="5"/>
      <c r="F18" s="5"/>
      <c r="G18" s="8"/>
      <c r="H18" s="8"/>
      <c r="I18" s="7"/>
    </row>
    <row r="19" spans="1:10" x14ac:dyDescent="0.2">
      <c r="A19" s="3">
        <v>131</v>
      </c>
      <c r="B19" t="s">
        <v>22</v>
      </c>
      <c r="C19" s="13">
        <v>20.703389999999999</v>
      </c>
      <c r="E19" s="5"/>
      <c r="F19" s="5"/>
      <c r="G19" s="5"/>
      <c r="H19" s="5"/>
      <c r="I19" s="6"/>
    </row>
    <row r="20" spans="1:10" x14ac:dyDescent="0.2">
      <c r="A20" s="3">
        <v>132</v>
      </c>
      <c r="B20" t="s">
        <v>23</v>
      </c>
      <c r="C20" s="13">
        <v>34.723210000000002</v>
      </c>
      <c r="E20" s="5"/>
      <c r="F20" s="5"/>
      <c r="G20" s="5"/>
      <c r="H20" s="5"/>
      <c r="I20" s="6"/>
    </row>
    <row r="21" spans="1:10" x14ac:dyDescent="0.2">
      <c r="A21" s="3">
        <v>201</v>
      </c>
      <c r="B21" t="s">
        <v>24</v>
      </c>
      <c r="C21" s="13">
        <v>30.04054</v>
      </c>
      <c r="E21" s="5"/>
      <c r="F21" s="5"/>
      <c r="G21" s="5"/>
      <c r="H21" s="5"/>
      <c r="J21" s="5"/>
    </row>
    <row r="22" spans="1:10" x14ac:dyDescent="0.2">
      <c r="A22" s="3">
        <v>202</v>
      </c>
      <c r="B22" t="s">
        <v>25</v>
      </c>
      <c r="C22" s="13">
        <v>19.525639999999999</v>
      </c>
      <c r="E22" s="5"/>
      <c r="F22" s="5"/>
      <c r="G22" s="5"/>
      <c r="H22" s="5"/>
      <c r="I22" s="5"/>
      <c r="J22" s="5"/>
    </row>
    <row r="23" spans="1:10" x14ac:dyDescent="0.2">
      <c r="A23" s="3">
        <v>209</v>
      </c>
      <c r="B23" t="s">
        <v>26</v>
      </c>
      <c r="C23" s="13">
        <v>25.632909999999999</v>
      </c>
      <c r="E23" s="5"/>
      <c r="F23" s="5"/>
      <c r="G23" s="5"/>
      <c r="H23" s="5"/>
      <c r="I23" s="5"/>
    </row>
    <row r="24" spans="1:10" x14ac:dyDescent="0.2">
      <c r="A24" s="3">
        <v>210</v>
      </c>
      <c r="B24" t="s">
        <v>27</v>
      </c>
      <c r="C24" s="13">
        <v>18.96237</v>
      </c>
      <c r="E24" s="5"/>
      <c r="F24" s="5"/>
      <c r="G24" s="5"/>
      <c r="H24" s="5"/>
      <c r="J24" s="5"/>
    </row>
    <row r="25" spans="1:10" x14ac:dyDescent="0.2">
      <c r="A25" s="3">
        <v>211</v>
      </c>
      <c r="B25" t="s">
        <v>28</v>
      </c>
      <c r="C25" s="13">
        <v>21.108969999999999</v>
      </c>
      <c r="E25" s="5"/>
      <c r="F25" s="5"/>
      <c r="G25" s="5"/>
      <c r="H25" s="5"/>
    </row>
    <row r="26" spans="1:10" x14ac:dyDescent="0.2">
      <c r="A26" s="3">
        <v>213</v>
      </c>
      <c r="B26" t="s">
        <v>29</v>
      </c>
      <c r="C26" s="13">
        <v>18.093330000000002</v>
      </c>
      <c r="E26" s="5"/>
      <c r="F26" s="5"/>
      <c r="G26" s="8"/>
      <c r="H26" s="7"/>
      <c r="I26" s="7"/>
    </row>
    <row r="27" spans="1:10" x14ac:dyDescent="0.2">
      <c r="A27" s="3">
        <v>215</v>
      </c>
      <c r="B27" t="s">
        <v>30</v>
      </c>
      <c r="C27" s="13">
        <v>23.266670000000001</v>
      </c>
      <c r="E27" s="5"/>
      <c r="F27" s="5"/>
      <c r="H27" s="5"/>
      <c r="I27" s="5"/>
    </row>
    <row r="28" spans="1:10" x14ac:dyDescent="0.2">
      <c r="A28" s="3">
        <v>216</v>
      </c>
      <c r="B28" t="s">
        <v>31</v>
      </c>
      <c r="C28" s="13">
        <v>22.743120000000001</v>
      </c>
      <c r="E28" s="5"/>
      <c r="F28" s="5"/>
      <c r="H28" s="5"/>
    </row>
    <row r="29" spans="1:10" x14ac:dyDescent="0.2">
      <c r="A29" s="3">
        <v>218</v>
      </c>
      <c r="B29" t="s">
        <v>32</v>
      </c>
      <c r="C29" s="13">
        <v>15.08081</v>
      </c>
      <c r="E29" s="5"/>
      <c r="F29" s="5"/>
    </row>
    <row r="30" spans="1:10" x14ac:dyDescent="0.2">
      <c r="A30" s="3">
        <v>219</v>
      </c>
      <c r="B30" t="s">
        <v>33</v>
      </c>
      <c r="C30" s="13">
        <v>25.367349999999998</v>
      </c>
      <c r="E30" s="5"/>
      <c r="F30" s="5"/>
    </row>
    <row r="31" spans="1:10" x14ac:dyDescent="0.2">
      <c r="A31" s="3">
        <v>301</v>
      </c>
      <c r="B31" t="s">
        <v>34</v>
      </c>
      <c r="C31" s="13">
        <v>18.27027</v>
      </c>
      <c r="E31" s="5"/>
      <c r="F31" s="5"/>
    </row>
    <row r="32" spans="1:10" x14ac:dyDescent="0.2">
      <c r="A32" s="3">
        <v>303</v>
      </c>
      <c r="B32" t="s">
        <v>35</v>
      </c>
      <c r="C32" s="13">
        <v>31.9011</v>
      </c>
      <c r="E32" s="5"/>
      <c r="F32" s="5"/>
    </row>
    <row r="33" spans="1:6" x14ac:dyDescent="0.2">
      <c r="A33" s="3">
        <v>305</v>
      </c>
      <c r="B33" t="s">
        <v>36</v>
      </c>
      <c r="C33" s="13">
        <v>19</v>
      </c>
      <c r="E33" s="5"/>
      <c r="F33" s="5"/>
    </row>
    <row r="34" spans="1:6" x14ac:dyDescent="0.2">
      <c r="A34" s="3">
        <v>306</v>
      </c>
      <c r="B34" t="s">
        <v>37</v>
      </c>
      <c r="C34" s="13">
        <v>20.8125</v>
      </c>
      <c r="E34" s="5"/>
      <c r="F34" s="5"/>
    </row>
    <row r="35" spans="1:6" x14ac:dyDescent="0.2">
      <c r="A35" s="3">
        <v>307</v>
      </c>
      <c r="B35" t="s">
        <v>38</v>
      </c>
      <c r="C35" s="13">
        <v>47.17886</v>
      </c>
      <c r="E35" s="5"/>
      <c r="F35" s="5"/>
    </row>
    <row r="36" spans="1:6" x14ac:dyDescent="0.2">
      <c r="A36" s="3">
        <v>308</v>
      </c>
      <c r="B36" t="s">
        <v>39</v>
      </c>
      <c r="C36" s="13">
        <v>26.866140000000001</v>
      </c>
      <c r="E36" s="5"/>
      <c r="F36" s="5"/>
    </row>
    <row r="37" spans="1:6" x14ac:dyDescent="0.2">
      <c r="A37" s="3">
        <v>309</v>
      </c>
      <c r="B37" t="s">
        <v>40</v>
      </c>
      <c r="C37" s="13">
        <v>23.090910000000001</v>
      </c>
      <c r="E37" s="5"/>
      <c r="F37" s="5"/>
    </row>
    <row r="38" spans="1:6" x14ac:dyDescent="0.2">
      <c r="A38" s="3">
        <v>310</v>
      </c>
      <c r="B38" t="s">
        <v>41</v>
      </c>
      <c r="C38" s="13">
        <v>28.160720000000001</v>
      </c>
      <c r="E38" s="5"/>
      <c r="F38" s="5"/>
    </row>
    <row r="39" spans="1:6" x14ac:dyDescent="0.2">
      <c r="A39" s="3">
        <v>311</v>
      </c>
      <c r="B39" t="s">
        <v>42</v>
      </c>
      <c r="C39" s="13">
        <v>26.236840000000001</v>
      </c>
      <c r="E39" s="5"/>
      <c r="F39" s="5"/>
    </row>
    <row r="40" spans="1:6" x14ac:dyDescent="0.2">
      <c r="A40" s="3">
        <v>312</v>
      </c>
      <c r="B40" t="s">
        <v>43</v>
      </c>
      <c r="C40" s="13">
        <v>34.85577</v>
      </c>
      <c r="E40" s="5"/>
      <c r="F40" s="5"/>
    </row>
    <row r="41" spans="1:6" x14ac:dyDescent="0.2">
      <c r="A41" s="3">
        <v>313</v>
      </c>
      <c r="B41" t="s">
        <v>44</v>
      </c>
      <c r="C41" s="13">
        <v>27.394369999999999</v>
      </c>
      <c r="E41" s="5"/>
      <c r="F41" s="5"/>
    </row>
    <row r="42" spans="1:6" x14ac:dyDescent="0.2">
      <c r="A42" s="3">
        <v>314</v>
      </c>
      <c r="B42" t="s">
        <v>45</v>
      </c>
      <c r="C42" s="13">
        <v>22.92754</v>
      </c>
      <c r="E42" s="5"/>
      <c r="F42" s="5"/>
    </row>
    <row r="43" spans="1:6" x14ac:dyDescent="0.2">
      <c r="A43" s="3">
        <v>315</v>
      </c>
      <c r="B43" t="s">
        <v>46</v>
      </c>
      <c r="C43" s="13">
        <v>28.604939999999999</v>
      </c>
      <c r="E43" s="5"/>
      <c r="F43" s="5"/>
    </row>
    <row r="44" spans="1:6" x14ac:dyDescent="0.2">
      <c r="A44" s="3">
        <v>316</v>
      </c>
      <c r="B44" t="s">
        <v>47</v>
      </c>
      <c r="C44" s="13">
        <v>25.077670000000001</v>
      </c>
      <c r="E44" s="5"/>
      <c r="F44" s="5"/>
    </row>
    <row r="45" spans="1:6" x14ac:dyDescent="0.2">
      <c r="A45" s="3">
        <v>317</v>
      </c>
      <c r="B45" t="s">
        <v>48</v>
      </c>
      <c r="C45" s="13">
        <v>35.548609999999996</v>
      </c>
      <c r="E45" s="5"/>
      <c r="F45" s="5"/>
    </row>
    <row r="46" spans="1:6" x14ac:dyDescent="0.2">
      <c r="A46" s="3">
        <v>318</v>
      </c>
      <c r="B46" t="s">
        <v>49</v>
      </c>
      <c r="C46" s="13">
        <v>22.804880000000001</v>
      </c>
      <c r="E46" s="5"/>
      <c r="F46" s="5"/>
    </row>
    <row r="47" spans="1:6" x14ac:dyDescent="0.2">
      <c r="A47" s="3">
        <v>320</v>
      </c>
      <c r="B47" t="s">
        <v>50</v>
      </c>
      <c r="C47" s="13">
        <v>36.55556</v>
      </c>
      <c r="E47" s="5"/>
      <c r="F47" s="5"/>
    </row>
    <row r="48" spans="1:6" x14ac:dyDescent="0.2">
      <c r="A48" s="3">
        <v>321</v>
      </c>
      <c r="B48" t="s">
        <v>51</v>
      </c>
      <c r="C48" s="13">
        <v>21.101120000000002</v>
      </c>
      <c r="E48" s="5"/>
      <c r="F48" s="5"/>
    </row>
    <row r="49" spans="1:6" x14ac:dyDescent="0.2">
      <c r="A49" s="3">
        <v>322</v>
      </c>
      <c r="B49" t="s">
        <v>52</v>
      </c>
      <c r="C49" s="13">
        <v>12.76271</v>
      </c>
      <c r="E49" s="5"/>
      <c r="F49" s="5"/>
    </row>
    <row r="50" spans="1:6" x14ac:dyDescent="0.2">
      <c r="A50" s="3">
        <v>323</v>
      </c>
      <c r="B50" t="s">
        <v>53</v>
      </c>
      <c r="C50" s="13">
        <v>24.176469999999998</v>
      </c>
      <c r="E50" s="5"/>
      <c r="F50" s="5"/>
    </row>
    <row r="51" spans="1:6" x14ac:dyDescent="0.2">
      <c r="A51" s="3">
        <v>324</v>
      </c>
      <c r="B51" t="s">
        <v>54</v>
      </c>
      <c r="C51" s="13">
        <v>33.357140000000001</v>
      </c>
      <c r="E51" s="5"/>
      <c r="F51" s="5"/>
    </row>
    <row r="52" spans="1:6" x14ac:dyDescent="0.2">
      <c r="A52" s="3">
        <v>325</v>
      </c>
      <c r="B52" t="s">
        <v>55</v>
      </c>
      <c r="C52" s="13">
        <v>21.765519999999999</v>
      </c>
      <c r="E52" s="5"/>
      <c r="F52" s="5"/>
    </row>
    <row r="53" spans="1:6" x14ac:dyDescent="0.2">
      <c r="A53" s="3">
        <v>326</v>
      </c>
      <c r="B53" t="s">
        <v>56</v>
      </c>
      <c r="C53" s="13">
        <v>33.542859999999997</v>
      </c>
      <c r="E53" s="5"/>
      <c r="F53" s="5"/>
    </row>
    <row r="54" spans="1:6" x14ac:dyDescent="0.2">
      <c r="A54" s="3">
        <v>327</v>
      </c>
      <c r="B54" t="s">
        <v>57</v>
      </c>
      <c r="C54" s="13">
        <v>31.95506</v>
      </c>
      <c r="E54" s="5"/>
      <c r="F54" s="5"/>
    </row>
    <row r="55" spans="1:6" x14ac:dyDescent="0.2">
      <c r="A55" s="3">
        <v>329</v>
      </c>
      <c r="B55" t="s">
        <v>58</v>
      </c>
      <c r="C55" s="13">
        <v>28.4375</v>
      </c>
      <c r="E55" s="5"/>
      <c r="F55" s="5"/>
    </row>
    <row r="56" spans="1:6" x14ac:dyDescent="0.2">
      <c r="A56" s="3">
        <v>331</v>
      </c>
      <c r="B56" t="s">
        <v>59</v>
      </c>
      <c r="C56" s="13">
        <v>35.32423</v>
      </c>
      <c r="E56" s="5"/>
      <c r="F56" s="5"/>
    </row>
    <row r="57" spans="1:6" x14ac:dyDescent="0.2">
      <c r="A57" s="3">
        <v>332</v>
      </c>
      <c r="B57" t="s">
        <v>60</v>
      </c>
      <c r="C57" s="13">
        <v>24.235949999999999</v>
      </c>
      <c r="E57" s="5"/>
      <c r="F57" s="5"/>
    </row>
    <row r="58" spans="1:6" x14ac:dyDescent="0.2">
      <c r="A58" s="3">
        <v>334</v>
      </c>
      <c r="B58" t="s">
        <v>61</v>
      </c>
      <c r="C58" s="13">
        <v>32.491520000000001</v>
      </c>
      <c r="E58" s="5"/>
      <c r="F58" s="5"/>
    </row>
    <row r="59" spans="1:6" x14ac:dyDescent="0.2">
      <c r="A59" s="3">
        <v>337</v>
      </c>
      <c r="B59" t="s">
        <v>62</v>
      </c>
      <c r="C59" s="13">
        <v>25.34328</v>
      </c>
      <c r="E59" s="5"/>
      <c r="F59" s="5"/>
    </row>
    <row r="60" spans="1:6" x14ac:dyDescent="0.2">
      <c r="A60" s="3">
        <v>338</v>
      </c>
      <c r="B60" t="s">
        <v>63</v>
      </c>
      <c r="C60" s="13">
        <v>29.22034</v>
      </c>
      <c r="E60" s="5"/>
      <c r="F60" s="5"/>
    </row>
    <row r="61" spans="1:6" x14ac:dyDescent="0.2">
      <c r="A61" s="3">
        <v>340</v>
      </c>
      <c r="B61" t="s">
        <v>64</v>
      </c>
      <c r="C61" s="13">
        <v>30.047619999999998</v>
      </c>
      <c r="E61" s="5"/>
      <c r="F61" s="5"/>
    </row>
    <row r="62" spans="1:6" x14ac:dyDescent="0.2">
      <c r="A62" s="3">
        <v>341</v>
      </c>
      <c r="B62" t="s">
        <v>65</v>
      </c>
      <c r="C62" s="13">
        <v>24.565570000000001</v>
      </c>
      <c r="E62" s="5"/>
      <c r="F62" s="5"/>
    </row>
    <row r="63" spans="1:6" x14ac:dyDescent="0.2">
      <c r="A63" s="3">
        <v>342</v>
      </c>
      <c r="B63" t="s">
        <v>66</v>
      </c>
      <c r="C63" s="13">
        <v>35.43956</v>
      </c>
      <c r="E63" s="5"/>
      <c r="F63" s="5"/>
    </row>
    <row r="64" spans="1:6" x14ac:dyDescent="0.2">
      <c r="A64" s="3">
        <v>344</v>
      </c>
      <c r="B64" t="s">
        <v>67</v>
      </c>
      <c r="C64" s="13">
        <v>25.90991</v>
      </c>
      <c r="E64" s="5"/>
      <c r="F64" s="5"/>
    </row>
    <row r="65" spans="1:6" x14ac:dyDescent="0.2">
      <c r="A65" s="3">
        <v>345</v>
      </c>
      <c r="B65" t="s">
        <v>68</v>
      </c>
      <c r="C65" s="13">
        <v>20.33333</v>
      </c>
      <c r="E65" s="5"/>
      <c r="F65" s="5"/>
    </row>
    <row r="66" spans="1:6" x14ac:dyDescent="0.2">
      <c r="A66" s="3">
        <v>346</v>
      </c>
      <c r="B66" t="s">
        <v>69</v>
      </c>
      <c r="C66" s="13">
        <v>36.31579</v>
      </c>
      <c r="E66" s="5"/>
      <c r="F66" s="5"/>
    </row>
    <row r="67" spans="1:6" x14ac:dyDescent="0.2">
      <c r="A67" s="3">
        <v>347</v>
      </c>
      <c r="B67" t="s">
        <v>70</v>
      </c>
      <c r="C67" s="13">
        <v>23.725000000000001</v>
      </c>
      <c r="E67" s="5"/>
      <c r="F67" s="5"/>
    </row>
    <row r="68" spans="1:6" x14ac:dyDescent="0.2">
      <c r="A68" s="3">
        <v>348</v>
      </c>
      <c r="B68" t="s">
        <v>71</v>
      </c>
      <c r="C68" s="13">
        <v>28.227270000000001</v>
      </c>
      <c r="E68" s="5"/>
      <c r="F68" s="5"/>
    </row>
    <row r="69" spans="1:6" x14ac:dyDescent="0.2">
      <c r="A69" s="3">
        <v>349</v>
      </c>
      <c r="B69" t="s">
        <v>72</v>
      </c>
      <c r="C69" s="13">
        <v>40.164380000000001</v>
      </c>
      <c r="E69" s="5"/>
      <c r="F69" s="5"/>
    </row>
    <row r="70" spans="1:6" x14ac:dyDescent="0.2">
      <c r="A70" s="3">
        <v>350</v>
      </c>
      <c r="B70" t="s">
        <v>73</v>
      </c>
      <c r="C70" s="13">
        <v>27.096779999999999</v>
      </c>
      <c r="E70" s="5"/>
      <c r="F70" s="5"/>
    </row>
    <row r="71" spans="1:6" x14ac:dyDescent="0.2">
      <c r="A71" s="3">
        <v>401</v>
      </c>
      <c r="B71" t="s">
        <v>74</v>
      </c>
      <c r="C71" s="13">
        <v>26.207319999999999</v>
      </c>
      <c r="E71" s="5"/>
      <c r="F71" s="5"/>
    </row>
    <row r="72" spans="1:6" x14ac:dyDescent="0.2">
      <c r="A72" s="3">
        <v>405</v>
      </c>
      <c r="B72" t="s">
        <v>75</v>
      </c>
      <c r="C72" s="13">
        <v>31.172409999999999</v>
      </c>
      <c r="E72" s="5"/>
      <c r="F72" s="5"/>
    </row>
    <row r="73" spans="1:6" x14ac:dyDescent="0.2">
      <c r="A73" s="3">
        <v>407</v>
      </c>
      <c r="B73" t="s">
        <v>76</v>
      </c>
      <c r="C73" s="13">
        <v>26.4878</v>
      </c>
      <c r="E73" s="5"/>
      <c r="F73" s="5"/>
    </row>
    <row r="74" spans="1:6" x14ac:dyDescent="0.2">
      <c r="A74" s="3">
        <v>408</v>
      </c>
      <c r="B74" t="s">
        <v>77</v>
      </c>
      <c r="C74" s="13">
        <v>25.033329999999999</v>
      </c>
      <c r="E74" s="5"/>
      <c r="F74" s="5"/>
    </row>
    <row r="75" spans="1:6" x14ac:dyDescent="0.2">
      <c r="A75" s="3">
        <v>409</v>
      </c>
      <c r="B75" t="s">
        <v>78</v>
      </c>
      <c r="C75" s="13">
        <v>35.153849999999998</v>
      </c>
      <c r="E75" s="5"/>
      <c r="F75" s="5"/>
    </row>
    <row r="76" spans="1:6" x14ac:dyDescent="0.2">
      <c r="A76" s="3">
        <v>410</v>
      </c>
      <c r="B76" t="s">
        <v>79</v>
      </c>
      <c r="C76" s="13">
        <v>21.586210000000001</v>
      </c>
      <c r="E76" s="5"/>
      <c r="F76" s="5"/>
    </row>
    <row r="77" spans="1:6" x14ac:dyDescent="0.2">
      <c r="A77" s="3">
        <v>411</v>
      </c>
      <c r="B77" t="s">
        <v>80</v>
      </c>
      <c r="C77" s="13">
        <v>20.615390000000001</v>
      </c>
      <c r="E77" s="5"/>
      <c r="F77" s="5"/>
    </row>
    <row r="78" spans="1:6" x14ac:dyDescent="0.2">
      <c r="A78" s="3">
        <v>417</v>
      </c>
      <c r="B78" t="s">
        <v>81</v>
      </c>
      <c r="C78" s="13">
        <v>23.63043</v>
      </c>
      <c r="E78" s="5"/>
      <c r="F78" s="5"/>
    </row>
    <row r="79" spans="1:6" x14ac:dyDescent="0.2">
      <c r="A79" s="3">
        <v>424</v>
      </c>
      <c r="B79" t="s">
        <v>82</v>
      </c>
      <c r="C79" s="13">
        <v>21.485440000000001</v>
      </c>
      <c r="E79" s="5"/>
      <c r="F79" s="5"/>
    </row>
    <row r="80" spans="1:6" x14ac:dyDescent="0.2">
      <c r="A80" s="3">
        <v>425</v>
      </c>
      <c r="B80" t="s">
        <v>83</v>
      </c>
      <c r="C80" s="13">
        <v>22.707689999999999</v>
      </c>
      <c r="E80" s="5"/>
      <c r="F80" s="5"/>
    </row>
    <row r="81" spans="1:6" x14ac:dyDescent="0.2">
      <c r="A81" s="3">
        <v>501</v>
      </c>
      <c r="B81" t="s">
        <v>84</v>
      </c>
      <c r="C81" s="13">
        <v>27.308820000000001</v>
      </c>
      <c r="E81" s="5"/>
      <c r="F81" s="5"/>
    </row>
    <row r="82" spans="1:6" x14ac:dyDescent="0.2">
      <c r="A82" s="3">
        <v>502</v>
      </c>
      <c r="B82" t="s">
        <v>85</v>
      </c>
      <c r="C82" s="13">
        <v>16.895520000000001</v>
      </c>
      <c r="E82" s="5"/>
      <c r="F82" s="5"/>
    </row>
    <row r="83" spans="1:6" x14ac:dyDescent="0.2">
      <c r="A83" s="3">
        <v>503</v>
      </c>
      <c r="B83" t="s">
        <v>86</v>
      </c>
      <c r="C83" s="13">
        <v>22.15315</v>
      </c>
      <c r="E83" s="5"/>
      <c r="F83" s="5"/>
    </row>
    <row r="84" spans="1:6" x14ac:dyDescent="0.2">
      <c r="A84" s="3">
        <v>504</v>
      </c>
      <c r="B84" t="s">
        <v>87</v>
      </c>
      <c r="C84" s="13">
        <v>34.23077</v>
      </c>
      <c r="E84" s="5"/>
      <c r="F84" s="5"/>
    </row>
    <row r="85" spans="1:6" x14ac:dyDescent="0.2">
      <c r="A85" s="3">
        <v>506</v>
      </c>
      <c r="B85" t="s">
        <v>88</v>
      </c>
      <c r="C85" s="13">
        <v>28.142859999999999</v>
      </c>
      <c r="E85" s="5"/>
      <c r="F85" s="5"/>
    </row>
    <row r="86" spans="1:6" x14ac:dyDescent="0.2">
      <c r="A86" s="3">
        <v>508</v>
      </c>
      <c r="B86" t="s">
        <v>89</v>
      </c>
      <c r="C86" s="13">
        <v>22.1875</v>
      </c>
      <c r="E86" s="5"/>
      <c r="F86" s="5"/>
    </row>
    <row r="87" spans="1:6" x14ac:dyDescent="0.2">
      <c r="A87" s="3">
        <v>509</v>
      </c>
      <c r="B87" t="s">
        <v>90</v>
      </c>
      <c r="C87" s="13">
        <v>23.292680000000001</v>
      </c>
      <c r="E87" s="5"/>
      <c r="F87" s="5"/>
    </row>
    <row r="88" spans="1:6" x14ac:dyDescent="0.2">
      <c r="A88" s="3">
        <v>510</v>
      </c>
      <c r="B88" t="s">
        <v>91</v>
      </c>
      <c r="C88" s="13">
        <v>42.066670000000002</v>
      </c>
      <c r="E88" s="5"/>
      <c r="F88" s="5"/>
    </row>
    <row r="89" spans="1:6" x14ac:dyDescent="0.2">
      <c r="A89" s="3">
        <v>511</v>
      </c>
      <c r="B89" t="s">
        <v>92</v>
      </c>
      <c r="C89" s="13">
        <v>22.37313</v>
      </c>
      <c r="E89" s="5"/>
      <c r="F89" s="5"/>
    </row>
    <row r="90" spans="1:6" x14ac:dyDescent="0.2">
      <c r="A90" s="3">
        <v>514</v>
      </c>
      <c r="B90" t="s">
        <v>93</v>
      </c>
      <c r="C90" s="13">
        <v>25.29365</v>
      </c>
      <c r="E90" s="5"/>
      <c r="F90" s="5"/>
    </row>
    <row r="91" spans="1:6" x14ac:dyDescent="0.2">
      <c r="A91" s="3">
        <v>515</v>
      </c>
      <c r="B91" t="s">
        <v>94</v>
      </c>
      <c r="C91" s="13">
        <v>27.754719999999999</v>
      </c>
      <c r="E91" s="5"/>
      <c r="F91" s="5"/>
    </row>
    <row r="92" spans="1:6" x14ac:dyDescent="0.2">
      <c r="A92" s="3">
        <v>516</v>
      </c>
      <c r="B92" t="s">
        <v>95</v>
      </c>
      <c r="C92" s="13">
        <v>19.600000000000001</v>
      </c>
      <c r="E92" s="5"/>
      <c r="F92" s="5"/>
    </row>
    <row r="93" spans="1:6" x14ac:dyDescent="0.2">
      <c r="A93" s="3">
        <v>522</v>
      </c>
      <c r="B93" t="s">
        <v>96</v>
      </c>
      <c r="C93" s="13">
        <v>23.423839999999998</v>
      </c>
      <c r="E93" s="5"/>
      <c r="F93" s="5"/>
    </row>
    <row r="94" spans="1:6" x14ac:dyDescent="0.2">
      <c r="A94" s="3">
        <v>523</v>
      </c>
      <c r="B94" t="s">
        <v>97</v>
      </c>
      <c r="C94" s="13">
        <v>25.966670000000001</v>
      </c>
      <c r="E94" s="5"/>
      <c r="F94" s="5"/>
    </row>
    <row r="95" spans="1:6" x14ac:dyDescent="0.2">
      <c r="A95" s="3">
        <v>524</v>
      </c>
      <c r="B95" t="s">
        <v>98</v>
      </c>
      <c r="C95" s="13">
        <v>21.06579</v>
      </c>
      <c r="E95" s="5"/>
      <c r="F95" s="5"/>
    </row>
    <row r="96" spans="1:6" x14ac:dyDescent="0.2">
      <c r="A96" s="3">
        <v>525</v>
      </c>
      <c r="B96" t="s">
        <v>99</v>
      </c>
      <c r="C96" s="13">
        <v>19.16</v>
      </c>
      <c r="E96" s="5"/>
      <c r="F96" s="5"/>
    </row>
    <row r="97" spans="1:6" x14ac:dyDescent="0.2">
      <c r="A97" s="3">
        <v>526</v>
      </c>
      <c r="B97" t="s">
        <v>100</v>
      </c>
      <c r="C97" s="13">
        <v>32.80153</v>
      </c>
      <c r="E97" s="5"/>
      <c r="F97" s="5"/>
    </row>
    <row r="98" spans="1:6" x14ac:dyDescent="0.2">
      <c r="A98" s="3">
        <v>527</v>
      </c>
      <c r="B98" t="s">
        <v>101</v>
      </c>
      <c r="C98" s="13">
        <v>30.913460000000001</v>
      </c>
      <c r="E98" s="5"/>
      <c r="F98" s="5"/>
    </row>
    <row r="99" spans="1:6" x14ac:dyDescent="0.2">
      <c r="A99" s="3">
        <v>528</v>
      </c>
      <c r="B99" t="s">
        <v>102</v>
      </c>
      <c r="C99" s="13">
        <v>18.59028</v>
      </c>
      <c r="E99" s="5"/>
      <c r="F99" s="5"/>
    </row>
    <row r="100" spans="1:6" x14ac:dyDescent="0.2">
      <c r="A100" s="3">
        <v>529</v>
      </c>
      <c r="B100" t="s">
        <v>103</v>
      </c>
      <c r="C100" s="13">
        <v>14.78947</v>
      </c>
      <c r="E100" s="5"/>
      <c r="F100" s="5"/>
    </row>
    <row r="101" spans="1:6" x14ac:dyDescent="0.2">
      <c r="A101" s="3">
        <v>601</v>
      </c>
      <c r="B101" t="s">
        <v>104</v>
      </c>
      <c r="C101" s="13">
        <v>36.442100000000003</v>
      </c>
      <c r="E101" s="5"/>
      <c r="F101" s="5"/>
    </row>
    <row r="102" spans="1:6" x14ac:dyDescent="0.2">
      <c r="A102" s="3">
        <v>602</v>
      </c>
      <c r="B102" t="s">
        <v>105</v>
      </c>
      <c r="C102" s="13">
        <v>37.799999999999997</v>
      </c>
      <c r="E102" s="5"/>
      <c r="F102" s="5"/>
    </row>
    <row r="103" spans="1:6" x14ac:dyDescent="0.2">
      <c r="A103" s="3">
        <v>603</v>
      </c>
      <c r="B103" t="s">
        <v>106</v>
      </c>
      <c r="C103" s="13">
        <v>14.76271</v>
      </c>
      <c r="E103" s="5"/>
      <c r="F103" s="5"/>
    </row>
    <row r="104" spans="1:6" x14ac:dyDescent="0.2">
      <c r="A104" s="3">
        <v>611</v>
      </c>
      <c r="B104" t="s">
        <v>107</v>
      </c>
      <c r="C104" s="13">
        <v>36.311109999999999</v>
      </c>
      <c r="E104" s="5"/>
      <c r="F104" s="5"/>
    </row>
    <row r="105" spans="1:6" x14ac:dyDescent="0.2">
      <c r="A105" s="3">
        <v>614</v>
      </c>
      <c r="B105" t="s">
        <v>108</v>
      </c>
      <c r="C105" s="13">
        <v>34.223210000000002</v>
      </c>
      <c r="E105" s="5"/>
      <c r="F105" s="5"/>
    </row>
    <row r="106" spans="1:6" x14ac:dyDescent="0.2">
      <c r="A106" s="3">
        <v>615</v>
      </c>
      <c r="B106" t="s">
        <v>109</v>
      </c>
      <c r="C106" s="13">
        <v>18.81503</v>
      </c>
      <c r="E106" s="5"/>
      <c r="F106" s="5"/>
    </row>
    <row r="107" spans="1:6" x14ac:dyDescent="0.2">
      <c r="A107" s="3">
        <v>616</v>
      </c>
      <c r="B107" t="s">
        <v>110</v>
      </c>
      <c r="C107" s="13">
        <v>25.66019</v>
      </c>
      <c r="E107" s="5"/>
      <c r="F107" s="5"/>
    </row>
    <row r="108" spans="1:6" x14ac:dyDescent="0.2">
      <c r="A108" s="3">
        <v>617</v>
      </c>
      <c r="B108" t="s">
        <v>111</v>
      </c>
      <c r="C108" s="13">
        <v>35.671639999999996</v>
      </c>
      <c r="E108" s="5"/>
      <c r="F108" s="5"/>
    </row>
    <row r="109" spans="1:6" x14ac:dyDescent="0.2">
      <c r="A109" s="3">
        <v>618</v>
      </c>
      <c r="B109" t="s">
        <v>112</v>
      </c>
      <c r="C109" s="13">
        <v>23.765429999999999</v>
      </c>
      <c r="E109" s="5"/>
      <c r="F109" s="5"/>
    </row>
    <row r="110" spans="1:6" x14ac:dyDescent="0.2">
      <c r="A110" s="3">
        <v>619</v>
      </c>
      <c r="B110" t="s">
        <v>113</v>
      </c>
      <c r="C110" s="13">
        <v>18.745450000000002</v>
      </c>
      <c r="E110" s="5"/>
      <c r="F110" s="5"/>
    </row>
    <row r="111" spans="1:6" x14ac:dyDescent="0.2">
      <c r="A111" s="3">
        <v>621</v>
      </c>
      <c r="B111" t="s">
        <v>114</v>
      </c>
      <c r="C111" s="13">
        <v>30.106380000000001</v>
      </c>
      <c r="E111" s="5"/>
      <c r="F111" s="5"/>
    </row>
    <row r="112" spans="1:6" x14ac:dyDescent="0.2">
      <c r="A112" s="3">
        <v>622</v>
      </c>
      <c r="B112" t="s">
        <v>115</v>
      </c>
      <c r="C112" s="13">
        <v>21.9</v>
      </c>
      <c r="E112" s="5"/>
      <c r="F112" s="5"/>
    </row>
    <row r="113" spans="1:6" x14ac:dyDescent="0.2">
      <c r="A113" s="3">
        <v>623</v>
      </c>
      <c r="B113" t="s">
        <v>116</v>
      </c>
      <c r="C113" s="13">
        <v>28.90991</v>
      </c>
      <c r="E113" s="5"/>
      <c r="F113" s="5"/>
    </row>
    <row r="114" spans="1:6" x14ac:dyDescent="0.2">
      <c r="A114" s="3">
        <v>624</v>
      </c>
      <c r="B114" t="s">
        <v>117</v>
      </c>
      <c r="C114" s="13">
        <v>21.523810000000001</v>
      </c>
      <c r="E114" s="5"/>
      <c r="F114" s="5"/>
    </row>
    <row r="115" spans="1:6" x14ac:dyDescent="0.2">
      <c r="A115" s="3">
        <v>625</v>
      </c>
      <c r="B115" t="s">
        <v>118</v>
      </c>
      <c r="C115" s="13">
        <v>28.89744</v>
      </c>
      <c r="E115" s="5"/>
      <c r="F115" s="5"/>
    </row>
    <row r="116" spans="1:6" x14ac:dyDescent="0.2">
      <c r="A116" s="3">
        <v>626</v>
      </c>
      <c r="B116" t="s">
        <v>119</v>
      </c>
      <c r="C116" s="13">
        <v>41.1</v>
      </c>
      <c r="E116" s="5"/>
      <c r="F116" s="5"/>
    </row>
    <row r="117" spans="1:6" x14ac:dyDescent="0.2">
      <c r="A117" s="3">
        <v>632</v>
      </c>
      <c r="B117" t="s">
        <v>120</v>
      </c>
      <c r="C117" s="13">
        <v>30.515000000000001</v>
      </c>
      <c r="E117" s="5"/>
      <c r="F117" s="5"/>
    </row>
    <row r="118" spans="1:6" x14ac:dyDescent="0.2">
      <c r="A118" s="3">
        <v>633</v>
      </c>
      <c r="B118" t="s">
        <v>121</v>
      </c>
      <c r="C118" s="13">
        <v>29.506019999999999</v>
      </c>
      <c r="E118" s="5"/>
      <c r="F118" s="5"/>
    </row>
    <row r="119" spans="1:6" x14ac:dyDescent="0.2">
      <c r="A119" s="3">
        <v>634</v>
      </c>
      <c r="B119" t="s">
        <v>122</v>
      </c>
      <c r="C119" s="13">
        <v>24.929819999999999</v>
      </c>
      <c r="E119" s="5"/>
      <c r="F119" s="5"/>
    </row>
    <row r="120" spans="1:6" x14ac:dyDescent="0.2">
      <c r="A120" s="3">
        <v>637</v>
      </c>
      <c r="B120" t="s">
        <v>123</v>
      </c>
      <c r="C120" s="13">
        <v>25.256409999999999</v>
      </c>
      <c r="E120" s="5"/>
      <c r="F120" s="5"/>
    </row>
    <row r="121" spans="1:6" x14ac:dyDescent="0.2">
      <c r="A121" s="3">
        <v>638</v>
      </c>
      <c r="B121" t="s">
        <v>124</v>
      </c>
      <c r="C121" s="13">
        <v>32.193550000000002</v>
      </c>
      <c r="E121" s="5"/>
      <c r="F121" s="5"/>
    </row>
    <row r="122" spans="1:6" x14ac:dyDescent="0.2">
      <c r="A122" s="3">
        <v>639</v>
      </c>
      <c r="B122" t="s">
        <v>125</v>
      </c>
      <c r="C122" s="13">
        <v>20.486190000000001</v>
      </c>
      <c r="E122" s="5"/>
      <c r="F122" s="5"/>
    </row>
    <row r="123" spans="1:6" x14ac:dyDescent="0.2">
      <c r="A123" s="3">
        <v>640</v>
      </c>
      <c r="B123" t="s">
        <v>126</v>
      </c>
      <c r="C123" s="13">
        <v>23.970590000000001</v>
      </c>
      <c r="E123" s="5"/>
      <c r="F123" s="5"/>
    </row>
  </sheetData>
  <sortState ref="A2:E123">
    <sortCondition ref="A2:A123"/>
  </sortState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3"/>
  <sheetViews>
    <sheetView workbookViewId="0">
      <selection activeCell="G3" sqref="G3"/>
    </sheetView>
  </sheetViews>
  <sheetFormatPr defaultRowHeight="12.75" x14ac:dyDescent="0.2"/>
  <cols>
    <col min="2" max="2" width="37.28515625" bestFit="1" customWidth="1"/>
    <col min="3" max="3" width="14.28515625" bestFit="1" customWidth="1"/>
    <col min="4" max="4" width="9.5703125" bestFit="1" customWidth="1"/>
    <col min="5" max="5" width="9.28515625" customWidth="1"/>
    <col min="6" max="6" width="12" bestFit="1" customWidth="1"/>
    <col min="9" max="9" width="21.7109375" bestFit="1" customWidth="1"/>
    <col min="10" max="11" width="12.7109375" customWidth="1"/>
    <col min="12" max="12" width="9.7109375" bestFit="1" customWidth="1"/>
  </cols>
  <sheetData>
    <row r="1" spans="1:14" ht="13.5" thickBot="1" x14ac:dyDescent="0.25">
      <c r="A1" s="1" t="s">
        <v>0</v>
      </c>
      <c r="B1" s="2" t="s">
        <v>1</v>
      </c>
      <c r="C1" s="2" t="s">
        <v>132</v>
      </c>
      <c r="D1" s="2" t="s">
        <v>127</v>
      </c>
      <c r="E1" s="2" t="s">
        <v>138</v>
      </c>
      <c r="F1" s="2" t="s">
        <v>128</v>
      </c>
      <c r="G1" s="2" t="s">
        <v>129</v>
      </c>
      <c r="H1" s="8"/>
      <c r="I1" s="8"/>
      <c r="J1" s="8"/>
      <c r="K1" s="8"/>
      <c r="L1" s="8"/>
      <c r="M1" s="8"/>
      <c r="N1" s="8"/>
    </row>
    <row r="2" spans="1:14" x14ac:dyDescent="0.2">
      <c r="A2" s="3">
        <v>313</v>
      </c>
      <c r="B2" t="s">
        <v>44</v>
      </c>
      <c r="C2" s="13">
        <v>27.394369999999999</v>
      </c>
      <c r="D2" t="s">
        <v>3</v>
      </c>
      <c r="E2" t="s">
        <v>144</v>
      </c>
      <c r="G2" s="5"/>
      <c r="H2" s="8"/>
      <c r="I2" s="4"/>
      <c r="J2" s="16" t="s">
        <v>130</v>
      </c>
      <c r="K2" s="16" t="s">
        <v>131</v>
      </c>
      <c r="L2" s="18" t="s">
        <v>137</v>
      </c>
      <c r="M2" s="8"/>
      <c r="N2" s="8"/>
    </row>
    <row r="3" spans="1:14" x14ac:dyDescent="0.2">
      <c r="A3" s="3">
        <v>320</v>
      </c>
      <c r="B3" t="s">
        <v>50</v>
      </c>
      <c r="C3" s="13">
        <v>36.55556</v>
      </c>
      <c r="D3" t="s">
        <v>3</v>
      </c>
      <c r="E3" t="s">
        <v>144</v>
      </c>
      <c r="G3" s="5"/>
      <c r="H3" s="8"/>
      <c r="I3" s="12" t="s">
        <v>133</v>
      </c>
      <c r="J3" s="11">
        <f>COUNTIF($G$2:$G$123,"T")</f>
        <v>0</v>
      </c>
      <c r="K3" s="14">
        <f>COUNTIF($G$2:$G$123,"C")</f>
        <v>0</v>
      </c>
      <c r="L3" s="23">
        <f>K3-J3</f>
        <v>0</v>
      </c>
      <c r="M3" s="8"/>
      <c r="N3" s="8"/>
    </row>
    <row r="4" spans="1:14" x14ac:dyDescent="0.2">
      <c r="A4" s="3">
        <v>632</v>
      </c>
      <c r="B4" t="s">
        <v>120</v>
      </c>
      <c r="C4" s="13">
        <v>30.515000000000001</v>
      </c>
      <c r="D4" t="s">
        <v>3</v>
      </c>
      <c r="E4" t="s">
        <v>143</v>
      </c>
      <c r="G4" s="5"/>
      <c r="H4" s="8"/>
      <c r="I4" s="12" t="s">
        <v>139</v>
      </c>
      <c r="J4" s="11">
        <f>COUNTIFS($G$2:$G$123,"T",$D$2:$D$123,"Gujarati")</f>
        <v>0</v>
      </c>
      <c r="K4" s="14">
        <f>COUNTIFS($G$2:$G$123,"C",$D$2:$D$123,"Gujarati")</f>
        <v>0</v>
      </c>
      <c r="L4" s="23">
        <f>K4-J4</f>
        <v>0</v>
      </c>
      <c r="M4" s="8"/>
      <c r="N4" s="8"/>
    </row>
    <row r="5" spans="1:14" x14ac:dyDescent="0.2">
      <c r="A5" s="3">
        <v>527</v>
      </c>
      <c r="B5" t="s">
        <v>101</v>
      </c>
      <c r="C5" s="13">
        <v>30.913460000000001</v>
      </c>
      <c r="D5" t="s">
        <v>3</v>
      </c>
      <c r="E5" t="s">
        <v>144</v>
      </c>
      <c r="G5" s="5"/>
      <c r="H5" s="8"/>
      <c r="I5" s="12" t="s">
        <v>140</v>
      </c>
      <c r="J5" s="11">
        <f>COUNTIFS($G$2:$G$123,"T",$D$2:$D$123,"Marathi")</f>
        <v>0</v>
      </c>
      <c r="K5" s="14">
        <f>COUNTIFS($G$2:$G$123,"C",$D$2:$D$123,"Marathi")</f>
        <v>0</v>
      </c>
      <c r="L5" s="23">
        <f t="shared" ref="L5:L6" si="0">K5-J5</f>
        <v>0</v>
      </c>
      <c r="M5" s="8"/>
      <c r="N5" s="8"/>
    </row>
    <row r="6" spans="1:14" x14ac:dyDescent="0.2">
      <c r="A6" s="3">
        <v>603</v>
      </c>
      <c r="B6" t="s">
        <v>106</v>
      </c>
      <c r="C6" s="13">
        <v>14.76271</v>
      </c>
      <c r="D6" t="s">
        <v>3</v>
      </c>
      <c r="E6" t="s">
        <v>144</v>
      </c>
      <c r="G6" s="5"/>
      <c r="H6" s="8"/>
      <c r="I6" s="12" t="s">
        <v>141</v>
      </c>
      <c r="J6" s="11">
        <f>COUNTIFS($G$2:$G$123,"T",$D$2:$D$123,"Hindi")</f>
        <v>0</v>
      </c>
      <c r="K6" s="14">
        <f>COUNTIFS($G$2:$G$123,"C",$D$2:$D$123,"Hindi")</f>
        <v>0</v>
      </c>
      <c r="L6" s="23">
        <f t="shared" si="0"/>
        <v>0</v>
      </c>
      <c r="M6" s="8"/>
      <c r="N6" s="8"/>
    </row>
    <row r="7" spans="1:14" ht="13.5" thickBot="1" x14ac:dyDescent="0.25">
      <c r="A7" s="3">
        <v>514</v>
      </c>
      <c r="B7" t="s">
        <v>93</v>
      </c>
      <c r="C7" s="13">
        <v>25.29365</v>
      </c>
      <c r="D7" t="s">
        <v>3</v>
      </c>
      <c r="E7" t="s">
        <v>144</v>
      </c>
      <c r="G7" s="5"/>
      <c r="H7" s="8"/>
      <c r="I7" s="17" t="s">
        <v>134</v>
      </c>
      <c r="J7" s="15" t="e">
        <f>AVERAGEIF($G2:$G123,"T",$C2:$C123)</f>
        <v>#DIV/0!</v>
      </c>
      <c r="K7" s="22" t="e">
        <f>AVERAGEIF($G2:$G123,"C",$C2:$C123)</f>
        <v>#DIV/0!</v>
      </c>
      <c r="L7" s="24" t="e">
        <f>K7-J7</f>
        <v>#DIV/0!</v>
      </c>
      <c r="M7" s="8"/>
      <c r="N7" s="8"/>
    </row>
    <row r="8" spans="1:14" x14ac:dyDescent="0.2">
      <c r="A8" s="3">
        <v>211</v>
      </c>
      <c r="B8" t="s">
        <v>28</v>
      </c>
      <c r="C8" s="13">
        <v>21.108969999999999</v>
      </c>
      <c r="D8" t="s">
        <v>3</v>
      </c>
      <c r="E8" t="s">
        <v>144</v>
      </c>
      <c r="G8" s="5"/>
      <c r="H8" s="8"/>
      <c r="I8" s="9"/>
      <c r="J8" s="11"/>
      <c r="K8" s="14"/>
      <c r="L8" s="8"/>
      <c r="M8" s="8"/>
      <c r="N8" s="8"/>
    </row>
    <row r="9" spans="1:14" x14ac:dyDescent="0.2">
      <c r="A9" s="3">
        <v>337</v>
      </c>
      <c r="B9" t="s">
        <v>62</v>
      </c>
      <c r="C9" s="13">
        <v>25.34328</v>
      </c>
      <c r="D9" t="s">
        <v>3</v>
      </c>
      <c r="E9" t="s">
        <v>143</v>
      </c>
      <c r="G9" s="5"/>
      <c r="H9" s="8"/>
      <c r="I9" s="9"/>
      <c r="J9" s="11"/>
      <c r="K9" s="14"/>
      <c r="L9" s="8"/>
      <c r="M9" s="8"/>
      <c r="N9" s="8"/>
    </row>
    <row r="10" spans="1:14" x14ac:dyDescent="0.2">
      <c r="A10" s="3">
        <v>103</v>
      </c>
      <c r="B10" t="s">
        <v>4</v>
      </c>
      <c r="C10" s="13">
        <v>25.490570000000002</v>
      </c>
      <c r="D10" t="s">
        <v>3</v>
      </c>
      <c r="E10" t="s">
        <v>143</v>
      </c>
      <c r="G10" s="5"/>
      <c r="H10" s="8"/>
      <c r="I10" s="9"/>
      <c r="J10" s="11"/>
      <c r="K10" s="14"/>
      <c r="L10" s="8"/>
      <c r="M10" s="8"/>
      <c r="N10" s="8"/>
    </row>
    <row r="11" spans="1:14" x14ac:dyDescent="0.2">
      <c r="A11" s="3">
        <v>411</v>
      </c>
      <c r="B11" t="s">
        <v>80</v>
      </c>
      <c r="C11" s="13">
        <v>20.615390000000001</v>
      </c>
      <c r="D11" t="s">
        <v>3</v>
      </c>
      <c r="E11" t="s">
        <v>142</v>
      </c>
      <c r="G11" s="5"/>
      <c r="H11" s="8"/>
      <c r="I11" s="10"/>
      <c r="J11" s="11"/>
      <c r="K11" s="14"/>
      <c r="L11" s="8"/>
      <c r="M11" s="8"/>
      <c r="N11" s="8"/>
    </row>
    <row r="12" spans="1:14" x14ac:dyDescent="0.2">
      <c r="A12" s="3">
        <v>120</v>
      </c>
      <c r="B12" t="s">
        <v>14</v>
      </c>
      <c r="C12" s="13">
        <v>26.335080000000001</v>
      </c>
      <c r="D12" t="s">
        <v>3</v>
      </c>
      <c r="E12" t="s">
        <v>144</v>
      </c>
      <c r="G12" s="5"/>
      <c r="H12" s="8"/>
      <c r="I12" s="8"/>
      <c r="J12" s="11"/>
      <c r="K12" s="14"/>
      <c r="L12" s="8"/>
      <c r="M12" s="8"/>
      <c r="N12" s="8"/>
    </row>
    <row r="13" spans="1:14" x14ac:dyDescent="0.2">
      <c r="A13" s="3">
        <v>128</v>
      </c>
      <c r="B13" t="s">
        <v>19</v>
      </c>
      <c r="C13" s="13">
        <v>29.380949999999999</v>
      </c>
      <c r="D13" t="s">
        <v>3</v>
      </c>
      <c r="E13" t="s">
        <v>144</v>
      </c>
      <c r="G13" s="5"/>
      <c r="H13" s="8"/>
      <c r="I13" s="9"/>
      <c r="J13" s="11"/>
      <c r="K13" s="14"/>
      <c r="L13" s="8"/>
      <c r="M13" s="8"/>
      <c r="N13" s="8"/>
    </row>
    <row r="14" spans="1:14" x14ac:dyDescent="0.2">
      <c r="A14" s="3">
        <v>119</v>
      </c>
      <c r="B14" t="s">
        <v>13</v>
      </c>
      <c r="C14" s="13">
        <v>21.288460000000001</v>
      </c>
      <c r="D14" t="s">
        <v>3</v>
      </c>
      <c r="E14" t="s">
        <v>144</v>
      </c>
      <c r="G14" s="5"/>
      <c r="H14" s="8"/>
      <c r="I14" s="10"/>
      <c r="J14" s="11"/>
      <c r="K14" s="14"/>
      <c r="L14" s="8"/>
      <c r="M14" s="8"/>
      <c r="N14" s="8"/>
    </row>
    <row r="15" spans="1:14" x14ac:dyDescent="0.2">
      <c r="A15" s="3">
        <v>602</v>
      </c>
      <c r="B15" t="s">
        <v>105</v>
      </c>
      <c r="C15" s="13">
        <v>37.799999999999997</v>
      </c>
      <c r="D15" t="s">
        <v>3</v>
      </c>
      <c r="E15" t="s">
        <v>144</v>
      </c>
      <c r="G15" s="5"/>
      <c r="H15" s="8"/>
      <c r="I15" s="10"/>
      <c r="J15" s="11"/>
      <c r="K15" s="14"/>
      <c r="L15" s="8"/>
      <c r="M15" s="8"/>
      <c r="N15" s="8"/>
    </row>
    <row r="16" spans="1:14" x14ac:dyDescent="0.2">
      <c r="A16" s="3">
        <v>350</v>
      </c>
      <c r="B16" t="s">
        <v>73</v>
      </c>
      <c r="C16" s="13">
        <v>27.096779999999999</v>
      </c>
      <c r="D16" t="s">
        <v>3</v>
      </c>
      <c r="E16" t="s">
        <v>144</v>
      </c>
      <c r="G16" s="5"/>
      <c r="H16" s="8"/>
      <c r="I16" s="10"/>
      <c r="J16" s="11"/>
      <c r="K16" s="14"/>
      <c r="L16" s="8"/>
      <c r="M16" s="8"/>
      <c r="N16" s="8"/>
    </row>
    <row r="17" spans="1:14" x14ac:dyDescent="0.2">
      <c r="A17" s="3">
        <v>312</v>
      </c>
      <c r="B17" t="s">
        <v>43</v>
      </c>
      <c r="C17" s="13">
        <v>34.85577</v>
      </c>
      <c r="D17" t="s">
        <v>3</v>
      </c>
      <c r="E17" t="s">
        <v>144</v>
      </c>
      <c r="G17" s="5"/>
      <c r="H17" s="8"/>
      <c r="I17" s="8"/>
      <c r="J17" s="8"/>
      <c r="K17" s="8"/>
      <c r="L17" s="8"/>
      <c r="M17" s="8"/>
      <c r="N17" s="8"/>
    </row>
    <row r="18" spans="1:14" x14ac:dyDescent="0.2">
      <c r="A18" s="3">
        <v>405</v>
      </c>
      <c r="B18" t="s">
        <v>75</v>
      </c>
      <c r="C18" s="13">
        <v>31.172409999999999</v>
      </c>
      <c r="D18" t="s">
        <v>3</v>
      </c>
      <c r="E18" t="s">
        <v>143</v>
      </c>
      <c r="G18" s="5"/>
      <c r="H18" s="8"/>
      <c r="I18" s="8"/>
      <c r="J18" s="8"/>
      <c r="K18" s="8"/>
      <c r="L18" s="8"/>
      <c r="M18" s="8"/>
      <c r="N18" s="8"/>
    </row>
    <row r="19" spans="1:14" x14ac:dyDescent="0.2">
      <c r="A19" s="3">
        <v>318</v>
      </c>
      <c r="B19" t="s">
        <v>49</v>
      </c>
      <c r="C19" s="13">
        <v>22.804880000000001</v>
      </c>
      <c r="D19" t="s">
        <v>3</v>
      </c>
      <c r="E19" t="s">
        <v>142</v>
      </c>
      <c r="G19" s="5"/>
      <c r="H19" s="8"/>
      <c r="I19" s="8"/>
      <c r="J19" s="8"/>
      <c r="K19" s="8"/>
      <c r="L19" s="8"/>
      <c r="M19" s="8"/>
      <c r="N19" s="8"/>
    </row>
    <row r="20" spans="1:14" x14ac:dyDescent="0.2">
      <c r="A20" s="3">
        <v>101</v>
      </c>
      <c r="B20" t="s">
        <v>2</v>
      </c>
      <c r="C20" s="13">
        <v>34.118639999999999</v>
      </c>
      <c r="D20" s="5" t="s">
        <v>3</v>
      </c>
      <c r="E20" t="s">
        <v>142</v>
      </c>
      <c r="G20" s="5"/>
      <c r="H20" s="8"/>
      <c r="I20" s="8"/>
      <c r="J20" s="7"/>
      <c r="K20" s="7"/>
      <c r="L20" s="8"/>
      <c r="M20" s="8"/>
      <c r="N20" s="8"/>
    </row>
    <row r="21" spans="1:14" x14ac:dyDescent="0.2">
      <c r="A21" s="3">
        <v>306</v>
      </c>
      <c r="B21" t="s">
        <v>37</v>
      </c>
      <c r="C21" s="13">
        <v>20.8125</v>
      </c>
      <c r="D21" t="s">
        <v>3</v>
      </c>
      <c r="E21" t="s">
        <v>142</v>
      </c>
      <c r="G21" s="5"/>
      <c r="H21" s="8"/>
      <c r="I21" s="8"/>
      <c r="J21" s="7"/>
      <c r="K21" s="8"/>
      <c r="L21" s="8"/>
      <c r="M21" s="8"/>
      <c r="N21" s="8"/>
    </row>
    <row r="22" spans="1:14" x14ac:dyDescent="0.2">
      <c r="A22" s="3">
        <v>614</v>
      </c>
      <c r="B22" t="s">
        <v>108</v>
      </c>
      <c r="C22" s="13">
        <v>34.223210000000002</v>
      </c>
      <c r="D22" t="s">
        <v>3</v>
      </c>
      <c r="E22" t="s">
        <v>144</v>
      </c>
      <c r="G22" s="5"/>
      <c r="H22" s="8"/>
      <c r="I22" s="7"/>
      <c r="J22" s="7"/>
      <c r="K22" s="8"/>
      <c r="L22" s="8"/>
      <c r="M22" s="8"/>
      <c r="N22" s="8"/>
    </row>
    <row r="23" spans="1:14" x14ac:dyDescent="0.2">
      <c r="A23" s="3">
        <v>525</v>
      </c>
      <c r="B23" t="s">
        <v>99</v>
      </c>
      <c r="C23" s="13">
        <v>19.16</v>
      </c>
      <c r="D23" t="s">
        <v>3</v>
      </c>
      <c r="E23" t="s">
        <v>144</v>
      </c>
      <c r="G23" s="5"/>
      <c r="H23" s="8"/>
      <c r="I23" s="7"/>
      <c r="J23" s="8"/>
      <c r="K23" s="8"/>
      <c r="L23" s="8"/>
      <c r="M23" s="8"/>
      <c r="N23" s="8"/>
    </row>
    <row r="24" spans="1:14" x14ac:dyDescent="0.2">
      <c r="A24" s="3">
        <v>408</v>
      </c>
      <c r="B24" t="s">
        <v>77</v>
      </c>
      <c r="C24" s="13">
        <v>25.033329999999999</v>
      </c>
      <c r="D24" t="s">
        <v>3</v>
      </c>
      <c r="E24" t="s">
        <v>143</v>
      </c>
      <c r="G24" s="5"/>
      <c r="H24" s="8"/>
      <c r="I24" s="7"/>
      <c r="J24" s="7"/>
      <c r="K24" s="8"/>
      <c r="L24" s="7"/>
      <c r="M24" s="8"/>
      <c r="N24" s="8"/>
    </row>
    <row r="25" spans="1:14" x14ac:dyDescent="0.2">
      <c r="A25" s="3">
        <v>338</v>
      </c>
      <c r="B25" t="s">
        <v>63</v>
      </c>
      <c r="C25" s="13">
        <v>29.22034</v>
      </c>
      <c r="D25" t="s">
        <v>3</v>
      </c>
      <c r="E25" t="s">
        <v>143</v>
      </c>
      <c r="G25" s="5"/>
      <c r="H25" s="8"/>
      <c r="I25" s="7"/>
      <c r="J25" s="8"/>
      <c r="K25" s="8"/>
      <c r="L25" s="7"/>
      <c r="M25" s="8"/>
      <c r="N25" s="8"/>
    </row>
    <row r="26" spans="1:14" x14ac:dyDescent="0.2">
      <c r="A26" s="3">
        <v>331</v>
      </c>
      <c r="B26" t="s">
        <v>59</v>
      </c>
      <c r="C26" s="13">
        <v>35.32423</v>
      </c>
      <c r="D26" t="s">
        <v>3</v>
      </c>
      <c r="E26" t="s">
        <v>144</v>
      </c>
      <c r="G26" s="5"/>
      <c r="H26" s="8"/>
      <c r="I26" s="7"/>
      <c r="J26" s="7"/>
      <c r="K26" s="8"/>
      <c r="L26" s="8"/>
      <c r="M26" s="8"/>
      <c r="N26" s="8"/>
    </row>
    <row r="27" spans="1:14" x14ac:dyDescent="0.2">
      <c r="A27" s="3">
        <v>622</v>
      </c>
      <c r="B27" t="s">
        <v>115</v>
      </c>
      <c r="C27" s="13">
        <v>21.9</v>
      </c>
      <c r="D27" t="s">
        <v>3</v>
      </c>
      <c r="E27" t="s">
        <v>144</v>
      </c>
      <c r="G27" s="5"/>
      <c r="H27" s="8"/>
      <c r="I27" s="7"/>
      <c r="J27" s="8"/>
      <c r="K27" s="8"/>
      <c r="L27" s="8"/>
    </row>
    <row r="28" spans="1:14" x14ac:dyDescent="0.2">
      <c r="A28" s="3">
        <v>114</v>
      </c>
      <c r="B28" t="s">
        <v>10</v>
      </c>
      <c r="C28" s="13">
        <v>16.322579999999999</v>
      </c>
      <c r="D28" t="s">
        <v>3</v>
      </c>
      <c r="E28" t="s">
        <v>144</v>
      </c>
      <c r="G28" s="5"/>
      <c r="H28" s="8"/>
      <c r="I28" s="7"/>
      <c r="J28" s="7"/>
      <c r="K28" s="8"/>
      <c r="L28" s="8"/>
    </row>
    <row r="29" spans="1:14" x14ac:dyDescent="0.2">
      <c r="A29" s="3">
        <v>621</v>
      </c>
      <c r="B29" t="s">
        <v>114</v>
      </c>
      <c r="C29" s="13">
        <v>30.106380000000001</v>
      </c>
      <c r="D29" t="s">
        <v>3</v>
      </c>
      <c r="E29" t="s">
        <v>144</v>
      </c>
      <c r="G29" s="5"/>
      <c r="H29" s="8"/>
      <c r="I29" s="8"/>
      <c r="J29" s="7"/>
      <c r="K29" s="8"/>
      <c r="L29" s="8"/>
    </row>
    <row r="30" spans="1:14" x14ac:dyDescent="0.2">
      <c r="A30" s="3">
        <v>340</v>
      </c>
      <c r="B30" t="s">
        <v>64</v>
      </c>
      <c r="C30" s="13">
        <v>30.047619999999998</v>
      </c>
      <c r="D30" t="s">
        <v>3</v>
      </c>
      <c r="E30" t="s">
        <v>143</v>
      </c>
      <c r="G30" s="5"/>
      <c r="H30" s="8"/>
      <c r="J30" s="5"/>
    </row>
    <row r="31" spans="1:14" x14ac:dyDescent="0.2">
      <c r="A31" s="3">
        <v>618</v>
      </c>
      <c r="B31" t="s">
        <v>112</v>
      </c>
      <c r="C31" s="13">
        <v>23.765429999999999</v>
      </c>
      <c r="D31" t="s">
        <v>3</v>
      </c>
      <c r="E31" t="s">
        <v>142</v>
      </c>
      <c r="G31" s="5"/>
      <c r="H31" s="8"/>
      <c r="J31" s="5"/>
    </row>
    <row r="32" spans="1:14" x14ac:dyDescent="0.2">
      <c r="A32" s="3">
        <v>601</v>
      </c>
      <c r="B32" t="s">
        <v>104</v>
      </c>
      <c r="C32" s="13">
        <v>36.442100000000003</v>
      </c>
      <c r="D32" t="s">
        <v>3</v>
      </c>
      <c r="E32" t="s">
        <v>144</v>
      </c>
      <c r="G32" s="5"/>
      <c r="H32" s="8"/>
      <c r="J32" s="5"/>
    </row>
    <row r="33" spans="1:8" x14ac:dyDescent="0.2">
      <c r="A33" s="3">
        <v>407</v>
      </c>
      <c r="B33" t="s">
        <v>76</v>
      </c>
      <c r="C33" s="13">
        <v>26.4878</v>
      </c>
      <c r="D33" t="s">
        <v>3</v>
      </c>
      <c r="E33" t="s">
        <v>142</v>
      </c>
      <c r="G33" s="5"/>
      <c r="H33" s="8"/>
    </row>
    <row r="34" spans="1:8" x14ac:dyDescent="0.2">
      <c r="A34" s="3">
        <v>424</v>
      </c>
      <c r="B34" t="s">
        <v>82</v>
      </c>
      <c r="C34" s="13">
        <v>21.485440000000001</v>
      </c>
      <c r="D34" t="s">
        <v>3</v>
      </c>
      <c r="E34" t="s">
        <v>144</v>
      </c>
      <c r="G34" s="5"/>
      <c r="H34" s="8"/>
    </row>
    <row r="35" spans="1:8" x14ac:dyDescent="0.2">
      <c r="A35" s="3">
        <v>209</v>
      </c>
      <c r="B35" t="s">
        <v>26</v>
      </c>
      <c r="C35" s="13">
        <v>25.632909999999999</v>
      </c>
      <c r="D35" t="s">
        <v>3</v>
      </c>
      <c r="E35" t="s">
        <v>144</v>
      </c>
      <c r="G35" s="5"/>
      <c r="H35" s="8"/>
    </row>
    <row r="36" spans="1:8" x14ac:dyDescent="0.2">
      <c r="A36" s="3">
        <v>634</v>
      </c>
      <c r="B36" t="s">
        <v>122</v>
      </c>
      <c r="C36" s="13">
        <v>24.929819999999999</v>
      </c>
      <c r="D36" t="s">
        <v>3</v>
      </c>
      <c r="E36" t="s">
        <v>144</v>
      </c>
      <c r="G36" s="5"/>
      <c r="H36" s="8"/>
    </row>
    <row r="37" spans="1:8" x14ac:dyDescent="0.2">
      <c r="A37" s="3">
        <v>202</v>
      </c>
      <c r="B37" t="s">
        <v>25</v>
      </c>
      <c r="C37" s="13">
        <v>19.525639999999999</v>
      </c>
      <c r="D37" t="s">
        <v>3</v>
      </c>
      <c r="E37" t="s">
        <v>144</v>
      </c>
      <c r="G37" s="5"/>
      <c r="H37" s="8"/>
    </row>
    <row r="38" spans="1:8" x14ac:dyDescent="0.2">
      <c r="A38" s="3">
        <v>637</v>
      </c>
      <c r="B38" t="s">
        <v>123</v>
      </c>
      <c r="C38" s="13">
        <v>25.256409999999999</v>
      </c>
      <c r="D38" t="s">
        <v>3</v>
      </c>
      <c r="E38" t="s">
        <v>144</v>
      </c>
      <c r="G38" s="5"/>
      <c r="H38" s="8"/>
    </row>
    <row r="39" spans="1:8" x14ac:dyDescent="0.2">
      <c r="A39" s="3">
        <v>640</v>
      </c>
      <c r="B39" t="s">
        <v>126</v>
      </c>
      <c r="C39" s="13">
        <v>23.970590000000001</v>
      </c>
      <c r="D39" t="s">
        <v>3</v>
      </c>
      <c r="E39" t="s">
        <v>144</v>
      </c>
      <c r="G39" s="5"/>
      <c r="H39" s="8"/>
    </row>
    <row r="40" spans="1:8" x14ac:dyDescent="0.2">
      <c r="A40" s="3">
        <v>509</v>
      </c>
      <c r="B40" t="s">
        <v>90</v>
      </c>
      <c r="C40" s="13">
        <v>23.292680000000001</v>
      </c>
      <c r="D40" t="s">
        <v>3</v>
      </c>
      <c r="E40" t="s">
        <v>144</v>
      </c>
      <c r="G40" s="5"/>
      <c r="H40" s="8"/>
    </row>
    <row r="41" spans="1:8" x14ac:dyDescent="0.2">
      <c r="A41" s="3">
        <v>127</v>
      </c>
      <c r="B41" t="s">
        <v>18</v>
      </c>
      <c r="C41" s="13">
        <v>26.42614</v>
      </c>
      <c r="D41" t="s">
        <v>3</v>
      </c>
      <c r="E41" t="s">
        <v>144</v>
      </c>
      <c r="G41" s="5"/>
      <c r="H41" s="8"/>
    </row>
    <row r="42" spans="1:8" x14ac:dyDescent="0.2">
      <c r="A42" s="3">
        <v>522</v>
      </c>
      <c r="B42" t="s">
        <v>96</v>
      </c>
      <c r="C42" s="13">
        <v>23.423839999999998</v>
      </c>
      <c r="D42" t="s">
        <v>3</v>
      </c>
      <c r="E42" t="s">
        <v>144</v>
      </c>
      <c r="G42" s="5"/>
      <c r="H42" s="8"/>
    </row>
    <row r="43" spans="1:8" x14ac:dyDescent="0.2">
      <c r="A43" s="3">
        <v>639</v>
      </c>
      <c r="B43" t="s">
        <v>125</v>
      </c>
      <c r="C43" s="13">
        <v>20.486190000000001</v>
      </c>
      <c r="D43" t="s">
        <v>3</v>
      </c>
      <c r="E43" t="s">
        <v>144</v>
      </c>
      <c r="G43" s="5"/>
      <c r="H43" s="8"/>
    </row>
    <row r="44" spans="1:8" x14ac:dyDescent="0.2">
      <c r="A44" s="3">
        <v>401</v>
      </c>
      <c r="B44" t="s">
        <v>74</v>
      </c>
      <c r="C44" s="13">
        <v>26.207319999999999</v>
      </c>
      <c r="D44" t="s">
        <v>3</v>
      </c>
      <c r="E44" t="s">
        <v>144</v>
      </c>
      <c r="G44" s="5"/>
      <c r="H44" s="8"/>
    </row>
    <row r="45" spans="1:8" x14ac:dyDescent="0.2">
      <c r="A45" s="3">
        <v>322</v>
      </c>
      <c r="B45" t="s">
        <v>52</v>
      </c>
      <c r="C45" s="13">
        <v>12.76271</v>
      </c>
      <c r="D45" t="s">
        <v>3</v>
      </c>
      <c r="E45" t="s">
        <v>144</v>
      </c>
      <c r="G45" s="5"/>
      <c r="H45" s="8"/>
    </row>
    <row r="46" spans="1:8" x14ac:dyDescent="0.2">
      <c r="A46" s="3">
        <v>108</v>
      </c>
      <c r="B46" t="s">
        <v>6</v>
      </c>
      <c r="C46" s="13">
        <v>20.773109999999999</v>
      </c>
      <c r="D46" t="s">
        <v>3</v>
      </c>
      <c r="E46" t="s">
        <v>144</v>
      </c>
      <c r="G46" s="5"/>
      <c r="H46" s="8"/>
    </row>
    <row r="47" spans="1:8" x14ac:dyDescent="0.2">
      <c r="A47" s="3">
        <v>213</v>
      </c>
      <c r="B47" t="s">
        <v>29</v>
      </c>
      <c r="C47" s="13">
        <v>18.093330000000002</v>
      </c>
      <c r="D47" t="s">
        <v>3</v>
      </c>
      <c r="E47" t="s">
        <v>142</v>
      </c>
      <c r="G47" s="5"/>
      <c r="H47" s="8"/>
    </row>
    <row r="48" spans="1:8" x14ac:dyDescent="0.2">
      <c r="A48" s="3">
        <v>529</v>
      </c>
      <c r="B48" t="s">
        <v>103</v>
      </c>
      <c r="C48" s="13">
        <v>14.78947</v>
      </c>
      <c r="D48" t="s">
        <v>3</v>
      </c>
      <c r="E48" t="s">
        <v>144</v>
      </c>
      <c r="G48" s="5"/>
      <c r="H48" s="8"/>
    </row>
    <row r="49" spans="1:8" x14ac:dyDescent="0.2">
      <c r="A49" s="3">
        <v>324</v>
      </c>
      <c r="B49" t="s">
        <v>54</v>
      </c>
      <c r="C49" s="13">
        <v>33.357140000000001</v>
      </c>
      <c r="D49" t="s">
        <v>3</v>
      </c>
      <c r="E49" t="s">
        <v>144</v>
      </c>
      <c r="G49" s="5"/>
      <c r="H49" s="8"/>
    </row>
    <row r="50" spans="1:8" x14ac:dyDescent="0.2">
      <c r="A50" s="3">
        <v>511</v>
      </c>
      <c r="B50" t="s">
        <v>92</v>
      </c>
      <c r="C50" s="13">
        <v>22.37313</v>
      </c>
      <c r="D50" t="s">
        <v>3</v>
      </c>
      <c r="E50" t="s">
        <v>144</v>
      </c>
      <c r="G50" s="5"/>
      <c r="H50" s="8"/>
    </row>
    <row r="51" spans="1:8" x14ac:dyDescent="0.2">
      <c r="A51" s="3">
        <v>316</v>
      </c>
      <c r="B51" t="s">
        <v>47</v>
      </c>
      <c r="C51" s="13">
        <v>25.077670000000001</v>
      </c>
      <c r="D51" t="s">
        <v>3</v>
      </c>
      <c r="E51" t="s">
        <v>143</v>
      </c>
      <c r="G51" s="5"/>
      <c r="H51" s="8"/>
    </row>
    <row r="52" spans="1:8" x14ac:dyDescent="0.2">
      <c r="A52" s="3">
        <v>510</v>
      </c>
      <c r="B52" t="s">
        <v>91</v>
      </c>
      <c r="C52" s="13">
        <v>42.066670000000002</v>
      </c>
      <c r="D52" t="s">
        <v>3</v>
      </c>
      <c r="E52" t="s">
        <v>144</v>
      </c>
      <c r="G52" s="5"/>
      <c r="H52" s="8"/>
    </row>
    <row r="53" spans="1:8" x14ac:dyDescent="0.2">
      <c r="A53" s="3">
        <v>501</v>
      </c>
      <c r="B53" t="s">
        <v>84</v>
      </c>
      <c r="C53" s="13">
        <v>27.308820000000001</v>
      </c>
      <c r="D53" t="s">
        <v>3</v>
      </c>
      <c r="E53" t="s">
        <v>144</v>
      </c>
      <c r="G53" s="5"/>
      <c r="H53" s="8"/>
    </row>
    <row r="54" spans="1:8" x14ac:dyDescent="0.2">
      <c r="A54" s="3">
        <v>113</v>
      </c>
      <c r="B54" t="s">
        <v>9</v>
      </c>
      <c r="C54" s="13">
        <v>32.710940000000001</v>
      </c>
      <c r="D54" t="s">
        <v>3</v>
      </c>
      <c r="E54" t="s">
        <v>143</v>
      </c>
      <c r="G54" s="5"/>
      <c r="H54" s="8"/>
    </row>
    <row r="55" spans="1:8" x14ac:dyDescent="0.2">
      <c r="A55" s="3">
        <v>502</v>
      </c>
      <c r="B55" t="s">
        <v>85</v>
      </c>
      <c r="C55" s="13">
        <v>16.895520000000001</v>
      </c>
      <c r="D55" t="s">
        <v>3</v>
      </c>
      <c r="E55" t="s">
        <v>144</v>
      </c>
      <c r="G55" s="5"/>
      <c r="H55" s="8"/>
    </row>
    <row r="56" spans="1:8" x14ac:dyDescent="0.2">
      <c r="A56" s="3">
        <v>506</v>
      </c>
      <c r="B56" t="s">
        <v>88</v>
      </c>
      <c r="C56" s="13">
        <v>28.142859999999999</v>
      </c>
      <c r="D56" t="s">
        <v>3</v>
      </c>
      <c r="E56" t="s">
        <v>144</v>
      </c>
      <c r="G56" s="5"/>
      <c r="H56" s="8"/>
    </row>
    <row r="57" spans="1:8" x14ac:dyDescent="0.2">
      <c r="A57" s="3">
        <v>118</v>
      </c>
      <c r="B57" t="s">
        <v>12</v>
      </c>
      <c r="C57" s="13">
        <v>28.051549999999999</v>
      </c>
      <c r="D57" t="s">
        <v>3</v>
      </c>
      <c r="E57" t="s">
        <v>144</v>
      </c>
      <c r="G57" s="5"/>
      <c r="H57" s="8"/>
    </row>
    <row r="58" spans="1:8" x14ac:dyDescent="0.2">
      <c r="A58" s="3">
        <v>503</v>
      </c>
      <c r="B58" t="s">
        <v>86</v>
      </c>
      <c r="C58" s="13">
        <v>22.15315</v>
      </c>
      <c r="D58" t="s">
        <v>3</v>
      </c>
      <c r="E58" t="s">
        <v>143</v>
      </c>
      <c r="G58" s="5"/>
      <c r="H58" s="8"/>
    </row>
    <row r="59" spans="1:8" x14ac:dyDescent="0.2">
      <c r="A59" s="3">
        <v>317</v>
      </c>
      <c r="B59" t="s">
        <v>48</v>
      </c>
      <c r="C59" s="13">
        <v>35.548609999999996</v>
      </c>
      <c r="D59" t="s">
        <v>3</v>
      </c>
      <c r="E59" t="s">
        <v>143</v>
      </c>
      <c r="G59" s="5"/>
      <c r="H59" s="8"/>
    </row>
    <row r="60" spans="1:8" x14ac:dyDescent="0.2">
      <c r="A60" s="3">
        <v>216</v>
      </c>
      <c r="B60" t="s">
        <v>31</v>
      </c>
      <c r="C60" s="13">
        <v>22.743120000000001</v>
      </c>
      <c r="D60" t="s">
        <v>3</v>
      </c>
      <c r="E60" t="s">
        <v>144</v>
      </c>
      <c r="G60" s="5"/>
      <c r="H60" s="8"/>
    </row>
    <row r="61" spans="1:8" x14ac:dyDescent="0.2">
      <c r="A61" s="3">
        <v>321</v>
      </c>
      <c r="B61" t="s">
        <v>51</v>
      </c>
      <c r="C61" s="13">
        <v>21.101120000000002</v>
      </c>
      <c r="D61" t="s">
        <v>3</v>
      </c>
      <c r="E61" t="s">
        <v>142</v>
      </c>
      <c r="G61" s="5"/>
      <c r="H61" s="8"/>
    </row>
    <row r="62" spans="1:8" x14ac:dyDescent="0.2">
      <c r="A62" s="3">
        <v>616</v>
      </c>
      <c r="B62" t="s">
        <v>110</v>
      </c>
      <c r="C62" s="13">
        <v>25.66019</v>
      </c>
      <c r="D62" t="s">
        <v>3</v>
      </c>
      <c r="E62" t="s">
        <v>142</v>
      </c>
      <c r="G62" s="5"/>
      <c r="H62" s="8"/>
    </row>
    <row r="63" spans="1:8" x14ac:dyDescent="0.2">
      <c r="A63" s="3">
        <v>107</v>
      </c>
      <c r="B63" t="s">
        <v>5</v>
      </c>
      <c r="C63" s="13">
        <v>12.595090000000001</v>
      </c>
      <c r="D63" t="s">
        <v>3</v>
      </c>
      <c r="E63" t="s">
        <v>144</v>
      </c>
      <c r="G63" s="5"/>
      <c r="H63" s="8"/>
    </row>
    <row r="64" spans="1:8" x14ac:dyDescent="0.2">
      <c r="A64" s="3">
        <v>121</v>
      </c>
      <c r="B64" t="s">
        <v>15</v>
      </c>
      <c r="C64" s="13">
        <v>16.36364</v>
      </c>
      <c r="D64" t="s">
        <v>3</v>
      </c>
      <c r="E64" t="s">
        <v>144</v>
      </c>
      <c r="G64" s="5"/>
      <c r="H64" s="8"/>
    </row>
    <row r="65" spans="1:8" x14ac:dyDescent="0.2">
      <c r="A65" s="3">
        <v>307</v>
      </c>
      <c r="B65" t="s">
        <v>38</v>
      </c>
      <c r="C65" s="13">
        <v>47.17886</v>
      </c>
      <c r="D65" t="s">
        <v>3</v>
      </c>
      <c r="E65" t="s">
        <v>144</v>
      </c>
      <c r="G65" s="5"/>
      <c r="H65" s="8"/>
    </row>
    <row r="66" spans="1:8" x14ac:dyDescent="0.2">
      <c r="A66" s="3">
        <v>126</v>
      </c>
      <c r="B66" t="s">
        <v>17</v>
      </c>
      <c r="C66" s="13">
        <v>25.25478</v>
      </c>
      <c r="D66" t="s">
        <v>3</v>
      </c>
      <c r="E66" t="s">
        <v>143</v>
      </c>
      <c r="G66" s="5"/>
      <c r="H66" s="8"/>
    </row>
    <row r="67" spans="1:8" x14ac:dyDescent="0.2">
      <c r="A67" s="3">
        <v>314</v>
      </c>
      <c r="B67" t="s">
        <v>45</v>
      </c>
      <c r="C67" s="13">
        <v>22.92754</v>
      </c>
      <c r="D67" t="s">
        <v>3</v>
      </c>
      <c r="E67" t="s">
        <v>142</v>
      </c>
      <c r="G67" s="5"/>
      <c r="H67" s="8"/>
    </row>
    <row r="68" spans="1:8" x14ac:dyDescent="0.2">
      <c r="A68" s="3">
        <v>615</v>
      </c>
      <c r="B68" t="s">
        <v>109</v>
      </c>
      <c r="C68" s="13">
        <v>18.81503</v>
      </c>
      <c r="D68" t="s">
        <v>3</v>
      </c>
      <c r="E68" t="s">
        <v>144</v>
      </c>
      <c r="G68" s="5"/>
      <c r="H68" s="8"/>
    </row>
    <row r="69" spans="1:8" x14ac:dyDescent="0.2">
      <c r="A69" s="3">
        <v>625</v>
      </c>
      <c r="B69" t="s">
        <v>118</v>
      </c>
      <c r="C69" s="13">
        <v>28.89744</v>
      </c>
      <c r="D69" t="s">
        <v>3</v>
      </c>
      <c r="E69" t="s">
        <v>142</v>
      </c>
      <c r="G69" s="5"/>
      <c r="H69" s="8"/>
    </row>
    <row r="70" spans="1:8" x14ac:dyDescent="0.2">
      <c r="A70" s="3">
        <v>528</v>
      </c>
      <c r="B70" t="s">
        <v>102</v>
      </c>
      <c r="C70" s="13">
        <v>18.59028</v>
      </c>
      <c r="D70" t="s">
        <v>3</v>
      </c>
      <c r="E70" t="s">
        <v>144</v>
      </c>
      <c r="G70" s="5"/>
      <c r="H70" s="8"/>
    </row>
    <row r="71" spans="1:8" x14ac:dyDescent="0.2">
      <c r="A71" s="3">
        <v>623</v>
      </c>
      <c r="B71" t="s">
        <v>116</v>
      </c>
      <c r="C71" s="13">
        <v>28.90991</v>
      </c>
      <c r="D71" t="s">
        <v>3</v>
      </c>
      <c r="E71" t="s">
        <v>143</v>
      </c>
      <c r="G71" s="5"/>
      <c r="H71" s="8"/>
    </row>
    <row r="72" spans="1:8" x14ac:dyDescent="0.2">
      <c r="A72" s="3">
        <v>348</v>
      </c>
      <c r="B72" t="s">
        <v>71</v>
      </c>
      <c r="C72" s="13">
        <v>28.227270000000001</v>
      </c>
      <c r="D72" t="s">
        <v>3</v>
      </c>
      <c r="E72" t="s">
        <v>144</v>
      </c>
      <c r="G72" s="5"/>
      <c r="H72" s="8"/>
    </row>
    <row r="73" spans="1:8" x14ac:dyDescent="0.2">
      <c r="A73" s="3">
        <v>310</v>
      </c>
      <c r="B73" t="s">
        <v>41</v>
      </c>
      <c r="C73" s="13">
        <v>28.160720000000001</v>
      </c>
      <c r="D73" t="s">
        <v>3</v>
      </c>
      <c r="E73" t="s">
        <v>142</v>
      </c>
      <c r="G73" s="5"/>
      <c r="H73" s="8"/>
    </row>
    <row r="74" spans="1:8" x14ac:dyDescent="0.2">
      <c r="A74" s="3">
        <v>624</v>
      </c>
      <c r="B74" t="s">
        <v>117</v>
      </c>
      <c r="C74" s="13">
        <v>21.523810000000001</v>
      </c>
      <c r="D74" t="s">
        <v>3</v>
      </c>
      <c r="E74" t="s">
        <v>144</v>
      </c>
      <c r="G74" s="5"/>
      <c r="H74" s="8"/>
    </row>
    <row r="75" spans="1:8" x14ac:dyDescent="0.2">
      <c r="A75" s="3">
        <v>131</v>
      </c>
      <c r="B75" t="s">
        <v>22</v>
      </c>
      <c r="C75" s="13">
        <v>20.703389999999999</v>
      </c>
      <c r="D75" t="s">
        <v>3</v>
      </c>
      <c r="E75" t="s">
        <v>144</v>
      </c>
      <c r="G75" s="5"/>
      <c r="H75" s="8"/>
    </row>
    <row r="76" spans="1:8" x14ac:dyDescent="0.2">
      <c r="A76" s="3">
        <v>219</v>
      </c>
      <c r="B76" t="s">
        <v>33</v>
      </c>
      <c r="C76" s="13">
        <v>25.367349999999998</v>
      </c>
      <c r="D76" t="s">
        <v>3</v>
      </c>
      <c r="E76" t="s">
        <v>144</v>
      </c>
      <c r="G76" s="5"/>
      <c r="H76" s="8"/>
    </row>
    <row r="77" spans="1:8" x14ac:dyDescent="0.2">
      <c r="A77" s="3">
        <v>417</v>
      </c>
      <c r="B77" t="s">
        <v>81</v>
      </c>
      <c r="C77" s="13">
        <v>23.63043</v>
      </c>
      <c r="D77" t="s">
        <v>3</v>
      </c>
      <c r="E77" t="s">
        <v>144</v>
      </c>
      <c r="G77" s="5"/>
      <c r="H77" s="8"/>
    </row>
    <row r="78" spans="1:8" x14ac:dyDescent="0.2">
      <c r="A78" s="3">
        <v>311</v>
      </c>
      <c r="B78" t="s">
        <v>42</v>
      </c>
      <c r="C78" s="13">
        <v>26.236840000000001</v>
      </c>
      <c r="D78" t="s">
        <v>3</v>
      </c>
      <c r="E78" t="s">
        <v>144</v>
      </c>
      <c r="G78" s="5"/>
      <c r="H78" s="8"/>
    </row>
    <row r="79" spans="1:8" x14ac:dyDescent="0.2">
      <c r="A79" s="3">
        <v>210</v>
      </c>
      <c r="B79" t="s">
        <v>27</v>
      </c>
      <c r="C79" s="13">
        <v>18.96237</v>
      </c>
      <c r="D79" t="s">
        <v>3</v>
      </c>
      <c r="E79" t="s">
        <v>143</v>
      </c>
      <c r="G79" s="5"/>
      <c r="H79" s="8"/>
    </row>
    <row r="80" spans="1:8" x14ac:dyDescent="0.2">
      <c r="A80" s="3">
        <v>201</v>
      </c>
      <c r="B80" t="s">
        <v>24</v>
      </c>
      <c r="C80" s="13">
        <v>30.04054</v>
      </c>
      <c r="D80" t="s">
        <v>3</v>
      </c>
      <c r="E80" t="s">
        <v>142</v>
      </c>
      <c r="G80" s="5"/>
      <c r="H80" s="8"/>
    </row>
    <row r="81" spans="1:8" x14ac:dyDescent="0.2">
      <c r="A81" s="3">
        <v>410</v>
      </c>
      <c r="B81" t="s">
        <v>79</v>
      </c>
      <c r="C81" s="13">
        <v>21.586210000000001</v>
      </c>
      <c r="D81" t="s">
        <v>3</v>
      </c>
      <c r="E81" t="s">
        <v>142</v>
      </c>
      <c r="G81" s="5"/>
      <c r="H81" s="8"/>
    </row>
    <row r="82" spans="1:8" x14ac:dyDescent="0.2">
      <c r="A82" s="3">
        <v>132</v>
      </c>
      <c r="B82" t="s">
        <v>23</v>
      </c>
      <c r="C82" s="13">
        <v>34.723210000000002</v>
      </c>
      <c r="D82" t="s">
        <v>3</v>
      </c>
      <c r="E82" t="s">
        <v>144</v>
      </c>
      <c r="G82" s="5"/>
      <c r="H82" s="8"/>
    </row>
    <row r="83" spans="1:8" x14ac:dyDescent="0.2">
      <c r="A83" s="3">
        <v>308</v>
      </c>
      <c r="B83" t="s">
        <v>39</v>
      </c>
      <c r="C83" s="13">
        <v>26.866140000000001</v>
      </c>
      <c r="D83" t="s">
        <v>3</v>
      </c>
      <c r="E83" t="s">
        <v>142</v>
      </c>
      <c r="G83" s="5"/>
      <c r="H83" s="8"/>
    </row>
    <row r="84" spans="1:8" x14ac:dyDescent="0.2">
      <c r="A84" s="3">
        <v>325</v>
      </c>
      <c r="B84" t="s">
        <v>55</v>
      </c>
      <c r="C84" s="13">
        <v>21.765519999999999</v>
      </c>
      <c r="D84" t="s">
        <v>3</v>
      </c>
      <c r="E84" t="s">
        <v>144</v>
      </c>
      <c r="G84" s="5"/>
      <c r="H84" s="8"/>
    </row>
    <row r="85" spans="1:8" x14ac:dyDescent="0.2">
      <c r="A85" s="3">
        <v>633</v>
      </c>
      <c r="B85" t="s">
        <v>121</v>
      </c>
      <c r="C85" s="13">
        <v>29.506019999999999</v>
      </c>
      <c r="D85" t="s">
        <v>3</v>
      </c>
      <c r="E85" t="s">
        <v>143</v>
      </c>
      <c r="G85" s="5"/>
      <c r="H85" s="8"/>
    </row>
    <row r="86" spans="1:8" x14ac:dyDescent="0.2">
      <c r="A86" s="3">
        <v>218</v>
      </c>
      <c r="B86" t="s">
        <v>32</v>
      </c>
      <c r="C86" s="13">
        <v>15.08081</v>
      </c>
      <c r="D86" t="s">
        <v>3</v>
      </c>
      <c r="E86" t="s">
        <v>144</v>
      </c>
      <c r="G86" s="5"/>
      <c r="H86" s="8"/>
    </row>
    <row r="87" spans="1:8" x14ac:dyDescent="0.2">
      <c r="A87" s="3">
        <v>515</v>
      </c>
      <c r="B87" t="s">
        <v>94</v>
      </c>
      <c r="C87" s="13">
        <v>27.754719999999999</v>
      </c>
      <c r="D87" t="s">
        <v>3</v>
      </c>
      <c r="E87" t="s">
        <v>144</v>
      </c>
      <c r="G87" s="5"/>
      <c r="H87" s="8"/>
    </row>
    <row r="88" spans="1:8" x14ac:dyDescent="0.2">
      <c r="A88" s="3">
        <v>341</v>
      </c>
      <c r="B88" t="s">
        <v>65</v>
      </c>
      <c r="C88" s="13">
        <v>24.565570000000001</v>
      </c>
      <c r="D88" t="s">
        <v>3</v>
      </c>
      <c r="E88" t="s">
        <v>143</v>
      </c>
      <c r="G88" s="5"/>
      <c r="H88" s="8"/>
    </row>
    <row r="89" spans="1:8" x14ac:dyDescent="0.2">
      <c r="A89" s="3">
        <v>309</v>
      </c>
      <c r="B89" t="s">
        <v>40</v>
      </c>
      <c r="C89" s="13">
        <v>23.090910000000001</v>
      </c>
      <c r="D89" t="s">
        <v>3</v>
      </c>
      <c r="E89" t="s">
        <v>144</v>
      </c>
      <c r="G89" s="5"/>
      <c r="H89" s="8"/>
    </row>
    <row r="90" spans="1:8" x14ac:dyDescent="0.2">
      <c r="A90" s="3">
        <v>524</v>
      </c>
      <c r="B90" t="s">
        <v>98</v>
      </c>
      <c r="C90" s="13">
        <v>21.06579</v>
      </c>
      <c r="D90" t="s">
        <v>3</v>
      </c>
      <c r="E90" t="s">
        <v>144</v>
      </c>
      <c r="G90" s="5"/>
      <c r="H90" s="8"/>
    </row>
    <row r="91" spans="1:8" x14ac:dyDescent="0.2">
      <c r="A91" s="3">
        <v>504</v>
      </c>
      <c r="B91" t="s">
        <v>87</v>
      </c>
      <c r="C91" s="13">
        <v>34.23077</v>
      </c>
      <c r="D91" t="s">
        <v>3</v>
      </c>
      <c r="E91" t="s">
        <v>143</v>
      </c>
      <c r="G91" s="5"/>
      <c r="H91" s="8"/>
    </row>
    <row r="92" spans="1:8" x14ac:dyDescent="0.2">
      <c r="A92" s="3">
        <v>334</v>
      </c>
      <c r="B92" t="s">
        <v>61</v>
      </c>
      <c r="C92" s="13">
        <v>32.491520000000001</v>
      </c>
      <c r="D92" t="s">
        <v>3</v>
      </c>
      <c r="E92" t="s">
        <v>144</v>
      </c>
      <c r="G92" s="5"/>
      <c r="H92" s="8"/>
    </row>
    <row r="93" spans="1:8" x14ac:dyDescent="0.2">
      <c r="A93" s="3">
        <v>526</v>
      </c>
      <c r="B93" t="s">
        <v>100</v>
      </c>
      <c r="C93" s="13">
        <v>32.80153</v>
      </c>
      <c r="D93" t="s">
        <v>3</v>
      </c>
      <c r="E93" t="s">
        <v>144</v>
      </c>
      <c r="G93" s="5"/>
      <c r="H93" s="8"/>
    </row>
    <row r="94" spans="1:8" x14ac:dyDescent="0.2">
      <c r="A94" s="3">
        <v>301</v>
      </c>
      <c r="B94" t="s">
        <v>34</v>
      </c>
      <c r="C94" s="13">
        <v>18.27027</v>
      </c>
      <c r="D94" t="s">
        <v>3</v>
      </c>
      <c r="E94" t="s">
        <v>144</v>
      </c>
      <c r="G94" s="5"/>
      <c r="H94" s="8"/>
    </row>
    <row r="95" spans="1:8" x14ac:dyDescent="0.2">
      <c r="A95" s="3">
        <v>349</v>
      </c>
      <c r="B95" t="s">
        <v>72</v>
      </c>
      <c r="C95" s="13">
        <v>40.164380000000001</v>
      </c>
      <c r="D95" t="s">
        <v>3</v>
      </c>
      <c r="E95" t="s">
        <v>144</v>
      </c>
      <c r="G95" s="5"/>
      <c r="H95" s="8"/>
    </row>
    <row r="96" spans="1:8" x14ac:dyDescent="0.2">
      <c r="A96" s="3">
        <v>508</v>
      </c>
      <c r="B96" t="s">
        <v>89</v>
      </c>
      <c r="C96" s="13">
        <v>22.1875</v>
      </c>
      <c r="D96" t="s">
        <v>3</v>
      </c>
      <c r="E96" t="s">
        <v>142</v>
      </c>
      <c r="G96" s="5"/>
      <c r="H96" s="8"/>
    </row>
    <row r="97" spans="1:8" x14ac:dyDescent="0.2">
      <c r="A97" s="3">
        <v>125</v>
      </c>
      <c r="B97" t="s">
        <v>16</v>
      </c>
      <c r="C97" s="13">
        <v>21.323080000000001</v>
      </c>
      <c r="D97" t="s">
        <v>3</v>
      </c>
      <c r="E97" t="s">
        <v>142</v>
      </c>
      <c r="G97" s="5"/>
      <c r="H97" s="8"/>
    </row>
    <row r="98" spans="1:8" x14ac:dyDescent="0.2">
      <c r="A98" s="3">
        <v>344</v>
      </c>
      <c r="B98" t="s">
        <v>67</v>
      </c>
      <c r="C98" s="13">
        <v>25.90991</v>
      </c>
      <c r="D98" t="s">
        <v>3</v>
      </c>
      <c r="E98" t="s">
        <v>144</v>
      </c>
      <c r="G98" s="5"/>
      <c r="H98" s="8"/>
    </row>
    <row r="99" spans="1:8" x14ac:dyDescent="0.2">
      <c r="A99" s="3">
        <v>117</v>
      </c>
      <c r="B99" t="s">
        <v>11</v>
      </c>
      <c r="C99" s="13">
        <v>20.119399999999999</v>
      </c>
      <c r="D99" t="s">
        <v>3</v>
      </c>
      <c r="E99" t="s">
        <v>142</v>
      </c>
      <c r="G99" s="5"/>
      <c r="H99" s="8"/>
    </row>
    <row r="100" spans="1:8" x14ac:dyDescent="0.2">
      <c r="A100" s="3">
        <v>345</v>
      </c>
      <c r="B100" t="s">
        <v>68</v>
      </c>
      <c r="C100" s="13">
        <v>20.33333</v>
      </c>
      <c r="D100" t="s">
        <v>3</v>
      </c>
      <c r="E100" t="s">
        <v>144</v>
      </c>
      <c r="G100" s="5"/>
      <c r="H100" s="8"/>
    </row>
    <row r="101" spans="1:8" x14ac:dyDescent="0.2">
      <c r="A101" s="3">
        <v>305</v>
      </c>
      <c r="B101" t="s">
        <v>36</v>
      </c>
      <c r="C101" s="13">
        <v>19</v>
      </c>
      <c r="D101" t="s">
        <v>3</v>
      </c>
      <c r="E101" t="s">
        <v>144</v>
      </c>
      <c r="G101" s="5"/>
      <c r="H101" s="8"/>
    </row>
    <row r="102" spans="1:8" x14ac:dyDescent="0.2">
      <c r="A102" s="3">
        <v>425</v>
      </c>
      <c r="B102" t="s">
        <v>83</v>
      </c>
      <c r="C102" s="13">
        <v>22.707689999999999</v>
      </c>
      <c r="D102" t="s">
        <v>3</v>
      </c>
      <c r="E102" t="s">
        <v>144</v>
      </c>
      <c r="G102" s="5"/>
      <c r="H102" s="8"/>
    </row>
    <row r="103" spans="1:8" x14ac:dyDescent="0.2">
      <c r="A103" s="3">
        <v>516</v>
      </c>
      <c r="B103" t="s">
        <v>95</v>
      </c>
      <c r="C103" s="13">
        <v>19.600000000000001</v>
      </c>
      <c r="D103" t="s">
        <v>3</v>
      </c>
      <c r="E103" t="s">
        <v>144</v>
      </c>
      <c r="G103" s="5"/>
      <c r="H103" s="8"/>
    </row>
    <row r="104" spans="1:8" x14ac:dyDescent="0.2">
      <c r="A104" s="3">
        <v>619</v>
      </c>
      <c r="B104" t="s">
        <v>113</v>
      </c>
      <c r="C104" s="13">
        <v>18.745450000000002</v>
      </c>
      <c r="D104" t="s">
        <v>3</v>
      </c>
      <c r="E104" t="s">
        <v>144</v>
      </c>
      <c r="G104" s="5"/>
      <c r="H104" s="8"/>
    </row>
    <row r="105" spans="1:8" x14ac:dyDescent="0.2">
      <c r="A105" s="3">
        <v>323</v>
      </c>
      <c r="B105" t="s">
        <v>53</v>
      </c>
      <c r="C105" s="13">
        <v>24.176469999999998</v>
      </c>
      <c r="D105" t="s">
        <v>3</v>
      </c>
      <c r="E105" t="s">
        <v>144</v>
      </c>
      <c r="G105" s="5"/>
      <c r="H105" s="8"/>
    </row>
    <row r="106" spans="1:8" x14ac:dyDescent="0.2">
      <c r="A106" s="3">
        <v>326</v>
      </c>
      <c r="B106" t="s">
        <v>56</v>
      </c>
      <c r="C106" s="13">
        <v>33.542859999999997</v>
      </c>
      <c r="D106" t="s">
        <v>21</v>
      </c>
      <c r="E106" t="s">
        <v>144</v>
      </c>
      <c r="G106" s="5"/>
      <c r="H106" s="8"/>
    </row>
    <row r="107" spans="1:8" x14ac:dyDescent="0.2">
      <c r="A107" s="3">
        <v>638</v>
      </c>
      <c r="B107" t="s">
        <v>124</v>
      </c>
      <c r="C107" s="13">
        <v>32.193550000000002</v>
      </c>
      <c r="D107" t="s">
        <v>21</v>
      </c>
      <c r="E107" t="s">
        <v>144</v>
      </c>
      <c r="G107" s="5"/>
      <c r="H107" s="8"/>
    </row>
    <row r="108" spans="1:8" x14ac:dyDescent="0.2">
      <c r="A108" s="3">
        <v>315</v>
      </c>
      <c r="B108" t="s">
        <v>46</v>
      </c>
      <c r="C108" s="13">
        <v>28.604939999999999</v>
      </c>
      <c r="D108" t="s">
        <v>21</v>
      </c>
      <c r="E108" t="s">
        <v>144</v>
      </c>
      <c r="G108" s="5"/>
      <c r="H108" s="8"/>
    </row>
    <row r="109" spans="1:8" x14ac:dyDescent="0.2">
      <c r="A109" s="3">
        <v>346</v>
      </c>
      <c r="B109" t="s">
        <v>69</v>
      </c>
      <c r="C109" s="13">
        <v>36.31579</v>
      </c>
      <c r="D109" t="s">
        <v>21</v>
      </c>
      <c r="E109" t="s">
        <v>144</v>
      </c>
      <c r="G109" s="5"/>
      <c r="H109" s="8"/>
    </row>
    <row r="110" spans="1:8" x14ac:dyDescent="0.2">
      <c r="A110" s="3">
        <v>130</v>
      </c>
      <c r="B110" t="s">
        <v>20</v>
      </c>
      <c r="C110" s="13">
        <v>18.211539999999999</v>
      </c>
      <c r="D110" s="5" t="s">
        <v>21</v>
      </c>
      <c r="E110" t="s">
        <v>144</v>
      </c>
      <c r="G110" s="5"/>
      <c r="H110" s="8"/>
    </row>
    <row r="111" spans="1:8" x14ac:dyDescent="0.2">
      <c r="A111" s="3">
        <v>332</v>
      </c>
      <c r="B111" t="s">
        <v>60</v>
      </c>
      <c r="C111" s="13">
        <v>24.235949999999999</v>
      </c>
      <c r="D111" t="s">
        <v>21</v>
      </c>
      <c r="E111" t="s">
        <v>144</v>
      </c>
      <c r="G111" s="5"/>
      <c r="H111" s="8"/>
    </row>
    <row r="112" spans="1:8" x14ac:dyDescent="0.2">
      <c r="A112" s="3">
        <v>342</v>
      </c>
      <c r="B112" t="s">
        <v>66</v>
      </c>
      <c r="C112" s="13">
        <v>35.43956</v>
      </c>
      <c r="D112" t="s">
        <v>21</v>
      </c>
      <c r="E112" t="s">
        <v>144</v>
      </c>
      <c r="G112" s="5"/>
      <c r="H112" s="8"/>
    </row>
    <row r="113" spans="1:8" x14ac:dyDescent="0.2">
      <c r="A113" s="3">
        <v>215</v>
      </c>
      <c r="B113" t="s">
        <v>30</v>
      </c>
      <c r="C113" s="13">
        <v>23.266670000000001</v>
      </c>
      <c r="D113" t="s">
        <v>21</v>
      </c>
      <c r="E113" t="s">
        <v>144</v>
      </c>
      <c r="G113" s="5"/>
      <c r="H113" s="8"/>
    </row>
    <row r="114" spans="1:8" x14ac:dyDescent="0.2">
      <c r="A114" s="3">
        <v>626</v>
      </c>
      <c r="B114" t="s">
        <v>119</v>
      </c>
      <c r="C114" s="13">
        <v>41.1</v>
      </c>
      <c r="D114" t="s">
        <v>21</v>
      </c>
      <c r="E114" t="s">
        <v>144</v>
      </c>
      <c r="G114" s="5"/>
      <c r="H114" s="8"/>
    </row>
    <row r="115" spans="1:8" x14ac:dyDescent="0.2">
      <c r="A115" s="3">
        <v>347</v>
      </c>
      <c r="B115" t="s">
        <v>70</v>
      </c>
      <c r="C115" s="13">
        <v>23.725000000000001</v>
      </c>
      <c r="D115" t="s">
        <v>21</v>
      </c>
      <c r="E115" t="s">
        <v>144</v>
      </c>
      <c r="G115" s="5"/>
      <c r="H115" s="8"/>
    </row>
    <row r="116" spans="1:8" x14ac:dyDescent="0.2">
      <c r="A116" s="3">
        <v>303</v>
      </c>
      <c r="B116" t="s">
        <v>35</v>
      </c>
      <c r="C116" s="13">
        <v>31.9011</v>
      </c>
      <c r="D116" t="s">
        <v>8</v>
      </c>
      <c r="E116" t="s">
        <v>144</v>
      </c>
      <c r="G116" s="5"/>
      <c r="H116" s="8"/>
    </row>
    <row r="117" spans="1:8" x14ac:dyDescent="0.2">
      <c r="A117" s="3">
        <v>329</v>
      </c>
      <c r="B117" t="s">
        <v>58</v>
      </c>
      <c r="C117" s="13">
        <v>28.4375</v>
      </c>
      <c r="D117" t="s">
        <v>8</v>
      </c>
      <c r="E117" t="s">
        <v>144</v>
      </c>
      <c r="G117" s="5"/>
      <c r="H117" s="8"/>
    </row>
    <row r="118" spans="1:8" x14ac:dyDescent="0.2">
      <c r="A118" s="3">
        <v>523</v>
      </c>
      <c r="B118" t="s">
        <v>97</v>
      </c>
      <c r="C118" s="13">
        <v>25.966670000000001</v>
      </c>
      <c r="D118" t="s">
        <v>8</v>
      </c>
      <c r="E118" t="s">
        <v>144</v>
      </c>
      <c r="G118" s="5"/>
      <c r="H118" s="8"/>
    </row>
    <row r="119" spans="1:8" x14ac:dyDescent="0.2">
      <c r="A119" s="3">
        <v>617</v>
      </c>
      <c r="B119" t="s">
        <v>111</v>
      </c>
      <c r="C119" s="13">
        <v>35.671639999999996</v>
      </c>
      <c r="D119" t="s">
        <v>8</v>
      </c>
      <c r="E119" t="s">
        <v>144</v>
      </c>
      <c r="G119" s="5"/>
      <c r="H119" s="8"/>
    </row>
    <row r="120" spans="1:8" x14ac:dyDescent="0.2">
      <c r="A120" s="3">
        <v>327</v>
      </c>
      <c r="B120" t="s">
        <v>57</v>
      </c>
      <c r="C120" s="13">
        <v>31.95506</v>
      </c>
      <c r="D120" t="s">
        <v>8</v>
      </c>
      <c r="E120" t="s">
        <v>144</v>
      </c>
      <c r="G120" s="5"/>
      <c r="H120" s="8"/>
    </row>
    <row r="121" spans="1:8" x14ac:dyDescent="0.2">
      <c r="A121" s="3">
        <v>112</v>
      </c>
      <c r="B121" t="s">
        <v>7</v>
      </c>
      <c r="C121" s="13">
        <v>37.692309999999999</v>
      </c>
      <c r="D121" s="5" t="s">
        <v>8</v>
      </c>
      <c r="E121" t="s">
        <v>144</v>
      </c>
      <c r="G121" s="5"/>
      <c r="H121" s="8"/>
    </row>
    <row r="122" spans="1:8" x14ac:dyDescent="0.2">
      <c r="A122" s="3">
        <v>409</v>
      </c>
      <c r="B122" t="s">
        <v>78</v>
      </c>
      <c r="C122" s="13">
        <v>35.153849999999998</v>
      </c>
      <c r="D122" t="s">
        <v>8</v>
      </c>
      <c r="E122" t="s">
        <v>144</v>
      </c>
      <c r="G122" s="5"/>
      <c r="H122" s="8"/>
    </row>
    <row r="123" spans="1:8" x14ac:dyDescent="0.2">
      <c r="A123" s="3">
        <v>611</v>
      </c>
      <c r="B123" t="s">
        <v>107</v>
      </c>
      <c r="C123" s="13">
        <v>36.311109999999999</v>
      </c>
      <c r="D123" t="s">
        <v>8</v>
      </c>
      <c r="E123" t="s">
        <v>144</v>
      </c>
      <c r="G123" s="5"/>
      <c r="H123" s="8"/>
    </row>
  </sheetData>
  <sortState ref="A2:F123">
    <sortCondition ref="D2:D123"/>
    <sortCondition ref="F2:F123"/>
  </sortState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C8311B7E043848B3ED8898D2FF0D3F" ma:contentTypeVersion="0" ma:contentTypeDescription="Create a new document." ma:contentTypeScope="" ma:versionID="664ad22bd0344fae46a84bcabee31b2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88E128EB-14E5-494D-8532-EEE6369144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705D004-8102-4613-AF22-1127F821E8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ABF44B-9952-4243-86FA-00D2AF1026B1}">
  <ds:schemaRefs>
    <ds:schemaRef ds:uri="http://www.w3.org/XML/1998/namespace"/>
    <ds:schemaRef ds:uri="http://schemas.microsoft.com/office/infopath/2007/PartnerControls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895BB9EB-B3CC-4BDE-A631-705577879916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Simple</vt:lpstr>
      <vt:lpstr>Complete</vt:lpstr>
      <vt:lpstr>Stratified</vt:lpstr>
    </vt:vector>
  </TitlesOfParts>
  <Company>MIT Economics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efulton</dc:creator>
  <cp:lastModifiedBy>Tom Bangura</cp:lastModifiedBy>
  <dcterms:created xsi:type="dcterms:W3CDTF">2008-05-22T13:45:17Z</dcterms:created>
  <dcterms:modified xsi:type="dcterms:W3CDTF">2015-12-21T15:53:39Z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rainingType">
    <vt:lpwstr>;#Executive Education;#Staff Training;#</vt:lpwstr>
  </property>
  <property fmtid="{D5CDD505-2E9C-101B-9397-08002B2CF9AE}" pid="3" name="Order">
    <vt:lpwstr>31800.0000000000</vt:lpwstr>
  </property>
  <property fmtid="{D5CDD505-2E9C-101B-9397-08002B2CF9AE}" pid="4" name="TrainingActivity">
    <vt:lpwstr>Exercise</vt:lpwstr>
  </property>
  <property fmtid="{D5CDD505-2E9C-101B-9397-08002B2CF9AE}" pid="5" name="TrainingSubactivity">
    <vt:lpwstr>0.4How to Randomize</vt:lpwstr>
  </property>
  <property fmtid="{D5CDD505-2E9C-101B-9397-08002B2CF9AE}" pid="6" name="TrainingResourceType">
    <vt:lpwstr>Latest Version</vt:lpwstr>
  </property>
  <property fmtid="{D5CDD505-2E9C-101B-9397-08002B2CF9AE}" pid="7" name="ExecEdTopic">
    <vt:lpwstr>4How to Randomize</vt:lpwstr>
  </property>
  <property fmtid="{D5CDD505-2E9C-101B-9397-08002B2CF9AE}" pid="8" name="PublishingContact">
    <vt:lpwstr>12</vt:lpwstr>
  </property>
  <property fmtid="{D5CDD505-2E9C-101B-9397-08002B2CF9AE}" pid="9" name="display_urn:schemas-microsoft-com:office:office#PublishingContact">
    <vt:lpwstr>hirasid@mit.edu</vt:lpwstr>
  </property>
  <property fmtid="{D5CDD505-2E9C-101B-9397-08002B2CF9AE}" pid="10" name="LastUsed">
    <vt:lpwstr>2012-05-01T00:00:00Z</vt:lpwstr>
  </property>
  <property fmtid="{D5CDD505-2E9C-101B-9397-08002B2CF9AE}" pid="11" name="Contact">
    <vt:lpwstr>30</vt:lpwstr>
  </property>
  <property fmtid="{D5CDD505-2E9C-101B-9397-08002B2CF9AE}" pid="12" name="ContentTypeId">
    <vt:lpwstr>0x0101000CC8311B7E043848B3ED8898D2FF0D3F</vt:lpwstr>
  </property>
</Properties>
</file>